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720" yWindow="420" windowWidth="17960" windowHeight="11480"/>
  </bookViews>
  <sheets>
    <sheet name="Sheet1" sheetId="1" r:id="rId1"/>
    <sheet name="Sheet3" sheetId="3" r:id="rId2"/>
  </sheets>
  <definedNames>
    <definedName name="_xlnm.Print_Titles" localSheetId="0">Sheet1!$2:$4</definedName>
  </definedName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66" i="1" l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165" i="1"/>
  <c r="AL165" i="1"/>
  <c r="AL11" i="1"/>
  <c r="AL162" i="1"/>
  <c r="F162" i="1"/>
  <c r="AL161" i="1"/>
  <c r="F161" i="1"/>
  <c r="AL160" i="1"/>
  <c r="F160" i="1"/>
  <c r="AL159" i="1"/>
  <c r="F159" i="1"/>
  <c r="AL158" i="1"/>
  <c r="F158" i="1"/>
  <c r="AL157" i="1"/>
  <c r="F157" i="1"/>
  <c r="AL156" i="1"/>
  <c r="F156" i="1"/>
  <c r="AL155" i="1"/>
  <c r="F155" i="1"/>
  <c r="AL154" i="1"/>
  <c r="F154" i="1"/>
  <c r="AL153" i="1"/>
  <c r="F153" i="1"/>
  <c r="AL152" i="1"/>
  <c r="F152" i="1"/>
  <c r="AL151" i="1"/>
  <c r="F151" i="1"/>
  <c r="AL150" i="1"/>
  <c r="F150" i="1"/>
  <c r="AL149" i="1"/>
  <c r="F149" i="1"/>
  <c r="AL148" i="1"/>
  <c r="F148" i="1"/>
  <c r="AL147" i="1"/>
  <c r="F147" i="1"/>
  <c r="AL146" i="1"/>
  <c r="F146" i="1"/>
  <c r="AL145" i="1"/>
  <c r="F145" i="1"/>
  <c r="AL144" i="1"/>
  <c r="F144" i="1"/>
  <c r="AL143" i="1"/>
  <c r="F143" i="1"/>
  <c r="AL142" i="1"/>
  <c r="F142" i="1"/>
  <c r="AL139" i="1"/>
  <c r="F139" i="1"/>
  <c r="AL138" i="1"/>
  <c r="F138" i="1"/>
  <c r="AL137" i="1"/>
  <c r="F137" i="1"/>
  <c r="AL136" i="1"/>
  <c r="F136" i="1"/>
  <c r="AL135" i="1"/>
  <c r="F135" i="1"/>
  <c r="AL134" i="1"/>
  <c r="F134" i="1"/>
  <c r="AL133" i="1"/>
  <c r="F133" i="1"/>
  <c r="AL132" i="1"/>
  <c r="F132" i="1"/>
  <c r="AL131" i="1"/>
  <c r="F131" i="1"/>
  <c r="AL130" i="1"/>
  <c r="F130" i="1"/>
  <c r="AL129" i="1"/>
  <c r="F129" i="1"/>
  <c r="AL128" i="1"/>
  <c r="F128" i="1"/>
  <c r="AL127" i="1"/>
  <c r="F127" i="1"/>
  <c r="AL126" i="1"/>
  <c r="F126" i="1"/>
  <c r="AL125" i="1"/>
  <c r="F125" i="1"/>
  <c r="AL124" i="1"/>
  <c r="F124" i="1"/>
  <c r="AL123" i="1"/>
  <c r="F123" i="1"/>
  <c r="AL122" i="1"/>
  <c r="F122" i="1"/>
  <c r="AL121" i="1"/>
  <c r="F121" i="1"/>
  <c r="AL118" i="1"/>
  <c r="F118" i="1"/>
  <c r="AL117" i="1"/>
  <c r="F117" i="1"/>
  <c r="AL116" i="1"/>
  <c r="F116" i="1"/>
  <c r="AL115" i="1"/>
  <c r="F115" i="1"/>
  <c r="AL114" i="1"/>
  <c r="F114" i="1"/>
  <c r="AL113" i="1"/>
  <c r="F113" i="1"/>
  <c r="AL112" i="1"/>
  <c r="F112" i="1"/>
  <c r="AL111" i="1"/>
  <c r="F111" i="1"/>
  <c r="AL110" i="1"/>
  <c r="F110" i="1"/>
  <c r="AL109" i="1"/>
  <c r="F109" i="1"/>
  <c r="AL108" i="1"/>
  <c r="F108" i="1"/>
  <c r="AL107" i="1"/>
  <c r="F107" i="1"/>
  <c r="AL106" i="1"/>
  <c r="F106" i="1"/>
  <c r="AL105" i="1"/>
  <c r="F105" i="1"/>
  <c r="AL104" i="1"/>
  <c r="F104" i="1"/>
  <c r="AL103" i="1"/>
  <c r="F103" i="1"/>
  <c r="AL102" i="1"/>
  <c r="F102" i="1"/>
  <c r="AL101" i="1"/>
  <c r="F101" i="1"/>
  <c r="AL100" i="1"/>
  <c r="F100" i="1"/>
  <c r="AL99" i="1"/>
  <c r="F99" i="1"/>
  <c r="AL98" i="1"/>
  <c r="F98" i="1"/>
  <c r="AL97" i="1"/>
  <c r="F97" i="1"/>
  <c r="AL96" i="1"/>
  <c r="F96" i="1"/>
  <c r="AL95" i="1"/>
  <c r="F95" i="1"/>
  <c r="AL94" i="1"/>
  <c r="F94" i="1"/>
  <c r="AL93" i="1"/>
  <c r="F93" i="1"/>
  <c r="AL92" i="1"/>
  <c r="F92" i="1"/>
  <c r="AL91" i="1"/>
  <c r="F91" i="1"/>
  <c r="AL90" i="1"/>
  <c r="F90" i="1"/>
  <c r="AL89" i="1"/>
  <c r="F89" i="1"/>
  <c r="AL88" i="1"/>
  <c r="F88" i="1"/>
  <c r="AL87" i="1"/>
  <c r="F87" i="1"/>
  <c r="AL86" i="1"/>
  <c r="F86" i="1"/>
  <c r="AL85" i="1"/>
  <c r="F85" i="1"/>
  <c r="AL84" i="1"/>
  <c r="F84" i="1"/>
  <c r="AL83" i="1"/>
  <c r="F83" i="1"/>
  <c r="AL82" i="1"/>
  <c r="F82" i="1"/>
  <c r="AL81" i="1"/>
  <c r="F81" i="1"/>
  <c r="AL80" i="1"/>
  <c r="F80" i="1"/>
  <c r="AL79" i="1"/>
  <c r="F79" i="1"/>
  <c r="AL78" i="1"/>
  <c r="F78" i="1"/>
  <c r="AL77" i="1"/>
  <c r="F77" i="1"/>
  <c r="AL76" i="1"/>
  <c r="F76" i="1"/>
  <c r="AL75" i="1"/>
  <c r="F75" i="1"/>
  <c r="AL74" i="1"/>
  <c r="F74" i="1"/>
  <c r="AL73" i="1"/>
  <c r="F73" i="1"/>
  <c r="AL72" i="1"/>
  <c r="F72" i="1"/>
  <c r="AL71" i="1"/>
  <c r="F71" i="1"/>
  <c r="AL70" i="1"/>
  <c r="F70" i="1"/>
  <c r="AL69" i="1"/>
  <c r="F69" i="1"/>
  <c r="AL68" i="1"/>
  <c r="F68" i="1"/>
  <c r="AL67" i="1"/>
  <c r="F67" i="1"/>
  <c r="AL66" i="1"/>
  <c r="F66" i="1"/>
  <c r="AL65" i="1"/>
  <c r="F65" i="1"/>
  <c r="AL64" i="1"/>
  <c r="F64" i="1"/>
  <c r="AL63" i="1"/>
  <c r="F63" i="1"/>
  <c r="AL62" i="1"/>
  <c r="F62" i="1"/>
  <c r="AL61" i="1"/>
  <c r="F61" i="1"/>
  <c r="AL60" i="1"/>
  <c r="F60" i="1"/>
  <c r="AL59" i="1"/>
  <c r="F59" i="1"/>
  <c r="AL58" i="1"/>
  <c r="F58" i="1"/>
  <c r="AL57" i="1"/>
  <c r="F57" i="1"/>
  <c r="AL56" i="1"/>
  <c r="F56" i="1"/>
  <c r="AL55" i="1"/>
  <c r="F55" i="1"/>
  <c r="AL54" i="1"/>
  <c r="F54" i="1"/>
  <c r="AL53" i="1"/>
  <c r="F53" i="1"/>
  <c r="AL52" i="1"/>
  <c r="F52" i="1"/>
  <c r="AL51" i="1"/>
  <c r="F51" i="1"/>
  <c r="AL50" i="1"/>
  <c r="F50" i="1"/>
  <c r="AL49" i="1"/>
  <c r="F49" i="1"/>
  <c r="AL48" i="1"/>
  <c r="F48" i="1"/>
  <c r="AL47" i="1"/>
  <c r="F47" i="1"/>
  <c r="AL46" i="1"/>
  <c r="F46" i="1"/>
  <c r="AL45" i="1"/>
  <c r="F45" i="1"/>
  <c r="AL44" i="1"/>
  <c r="F44" i="1"/>
  <c r="AL43" i="1"/>
  <c r="F43" i="1"/>
  <c r="AL42" i="1"/>
  <c r="F42" i="1"/>
  <c r="AL39" i="1"/>
  <c r="AM39" i="1"/>
  <c r="F39" i="1"/>
  <c r="AL38" i="1"/>
  <c r="AM38" i="1"/>
  <c r="F38" i="1"/>
  <c r="AL37" i="1"/>
  <c r="AM37" i="1"/>
  <c r="F37" i="1"/>
  <c r="AL36" i="1"/>
  <c r="AM36" i="1"/>
  <c r="F36" i="1"/>
  <c r="AL35" i="1"/>
  <c r="AM35" i="1"/>
  <c r="F35" i="1"/>
  <c r="AL34" i="1"/>
  <c r="AM34" i="1"/>
  <c r="F34" i="1"/>
  <c r="AL33" i="1"/>
  <c r="AM33" i="1"/>
  <c r="F33" i="1"/>
  <c r="AL32" i="1"/>
  <c r="AM32" i="1"/>
  <c r="F32" i="1"/>
  <c r="AL31" i="1"/>
  <c r="AM31" i="1"/>
  <c r="F31" i="1"/>
  <c r="AL30" i="1"/>
  <c r="AM30" i="1"/>
  <c r="F30" i="1"/>
  <c r="AL29" i="1"/>
  <c r="AM29" i="1"/>
  <c r="F29" i="1"/>
  <c r="AL28" i="1"/>
  <c r="AM28" i="1"/>
  <c r="F28" i="1"/>
  <c r="AL27" i="1"/>
  <c r="AM27" i="1"/>
  <c r="F27" i="1"/>
  <c r="AL26" i="1"/>
  <c r="AM26" i="1"/>
  <c r="F26" i="1"/>
  <c r="AL25" i="1"/>
  <c r="AM25" i="1"/>
  <c r="F25" i="1"/>
  <c r="AL24" i="1"/>
  <c r="AM24" i="1"/>
  <c r="F24" i="1"/>
  <c r="AL23" i="1"/>
  <c r="AM23" i="1"/>
  <c r="F23" i="1"/>
  <c r="AL22" i="1"/>
  <c r="AM22" i="1"/>
  <c r="F22" i="1"/>
  <c r="AL21" i="1"/>
  <c r="AM21" i="1"/>
  <c r="F21" i="1"/>
  <c r="AL20" i="1"/>
  <c r="AM20" i="1"/>
  <c r="F20" i="1"/>
  <c r="AL19" i="1"/>
  <c r="AM19" i="1"/>
  <c r="F19" i="1"/>
  <c r="AL18" i="1"/>
  <c r="AM18" i="1"/>
  <c r="F18" i="1"/>
  <c r="AL17" i="1"/>
  <c r="AM17" i="1"/>
  <c r="F17" i="1"/>
  <c r="AL16" i="1"/>
  <c r="AM16" i="1"/>
  <c r="F16" i="1"/>
  <c r="AL15" i="1"/>
  <c r="AM15" i="1"/>
  <c r="F15" i="1"/>
  <c r="AL14" i="1"/>
  <c r="AM14" i="1"/>
  <c r="F14" i="1"/>
  <c r="AL13" i="1"/>
  <c r="AM13" i="1"/>
  <c r="F13" i="1"/>
  <c r="AL12" i="1"/>
  <c r="AM12" i="1"/>
  <c r="F12" i="1"/>
  <c r="AM11" i="1"/>
  <c r="F11" i="1"/>
  <c r="AL10" i="1"/>
  <c r="AM10" i="1"/>
  <c r="F10" i="1"/>
  <c r="AL9" i="1"/>
  <c r="AM9" i="1"/>
  <c r="F9" i="1"/>
  <c r="AL8" i="1"/>
  <c r="AM8" i="1"/>
  <c r="F8" i="1"/>
  <c r="AL7" i="1"/>
  <c r="AM7" i="1"/>
  <c r="F7" i="1"/>
  <c r="AL6" i="1"/>
  <c r="AM6" i="1"/>
  <c r="F6" i="1"/>
</calcChain>
</file>

<file path=xl/sharedStrings.xml><?xml version="1.0" encoding="utf-8"?>
<sst xmlns="http://schemas.openxmlformats.org/spreadsheetml/2006/main" count="788" uniqueCount="335">
  <si>
    <t>Isotope ratios</t>
  </si>
  <si>
    <t>Apparent ages (Ma)</t>
  </si>
  <si>
    <t>Grain size</t>
  </si>
  <si>
    <t>Analysis</t>
  </si>
  <si>
    <t>Zr90_CPS</t>
  </si>
  <si>
    <t>U (ppm)</t>
  </si>
  <si>
    <t>Th (ppm)</t>
  </si>
  <si>
    <t>U/Th</t>
  </si>
  <si>
    <t>Th/U</t>
  </si>
  <si>
    <t>204PbCps</t>
  </si>
  <si>
    <t>2σ int</t>
  </si>
  <si>
    <t>%</t>
  </si>
  <si>
    <t>206Pbcps/</t>
  </si>
  <si>
    <t>%Pb*</t>
  </si>
  <si>
    <t>cps</t>
  </si>
  <si>
    <t>207Pb/206Pb</t>
  </si>
  <si>
    <t>2σ</t>
  </si>
  <si>
    <t>207Pb/235U</t>
  </si>
  <si>
    <t>206Pb/238U</t>
  </si>
  <si>
    <t>err. corr.</t>
  </si>
  <si>
    <t>%conc</t>
  </si>
  <si>
    <t>238U/</t>
  </si>
  <si>
    <t>207Pb/</t>
  </si>
  <si>
    <t>err.</t>
  </si>
  <si>
    <t>% disc</t>
  </si>
  <si>
    <t>15%disc</t>
  </si>
  <si>
    <t>Zoning</t>
  </si>
  <si>
    <t>External</t>
  </si>
  <si>
    <t xml:space="preserve">a axis </t>
  </si>
  <si>
    <t xml:space="preserve">b axis </t>
  </si>
  <si>
    <t>jpg file #</t>
  </si>
  <si>
    <t>Notes</t>
  </si>
  <si>
    <t>Age (Ma)</t>
  </si>
  <si>
    <t>Morphology</t>
  </si>
  <si>
    <t>(microns)</t>
  </si>
  <si>
    <t>G2-2390-2420 - 10</t>
  </si>
  <si>
    <t>1c</t>
  </si>
  <si>
    <t>SH</t>
  </si>
  <si>
    <t>site 74</t>
  </si>
  <si>
    <t>small inclusions, zoning</t>
  </si>
  <si>
    <t>G2-2390-2420 - 8</t>
  </si>
  <si>
    <t>site 55</t>
  </si>
  <si>
    <t>small inclusions, oscillatory zoning</t>
  </si>
  <si>
    <t>G2-2390-2420 - 4</t>
  </si>
  <si>
    <t>1d</t>
  </si>
  <si>
    <t>E</t>
  </si>
  <si>
    <t>no inclusions</t>
  </si>
  <si>
    <t>G2-2390-2420 - 16</t>
  </si>
  <si>
    <t>small inclusions</t>
  </si>
  <si>
    <t>G2-2390-2420 - 29</t>
  </si>
  <si>
    <t>SH-R</t>
  </si>
  <si>
    <t>G2-2390-2420 - 27</t>
  </si>
  <si>
    <t>G2-2390-2420 - 67</t>
  </si>
  <si>
    <t>G2-2390-2420 - 18</t>
  </si>
  <si>
    <t>R-SH</t>
  </si>
  <si>
    <t>inclusions</t>
  </si>
  <si>
    <t>G2-2390-2420 - 40</t>
  </si>
  <si>
    <t>G2-2390-2420 - 6</t>
  </si>
  <si>
    <t>1b</t>
  </si>
  <si>
    <t>site 78</t>
  </si>
  <si>
    <t>no visible zoning, some pits &amp; corrosion</t>
  </si>
  <si>
    <t>G2-2390-2420 - 32</t>
  </si>
  <si>
    <t>G2-2390-2420 - 53</t>
  </si>
  <si>
    <t>site 67</t>
  </si>
  <si>
    <t>inclusions, zoning</t>
  </si>
  <si>
    <t>G2-2390-2420 - 61</t>
  </si>
  <si>
    <t>1a</t>
  </si>
  <si>
    <t>G2-2390-2420 - 69</t>
  </si>
  <si>
    <t>G2-2390-2420 - 11</t>
  </si>
  <si>
    <t>G2-2390-2420 - 60</t>
  </si>
  <si>
    <t>1c or 2</t>
  </si>
  <si>
    <t>site 66</t>
  </si>
  <si>
    <t>inclusions, fainted oscillatory zoning</t>
  </si>
  <si>
    <t>G2-2390-2420 - 38</t>
  </si>
  <si>
    <t>G2-2390-2420 - 12</t>
  </si>
  <si>
    <t>G2-2390-2420 - 23</t>
  </si>
  <si>
    <t>G2-2390-2420 - 63</t>
  </si>
  <si>
    <t>R-IR</t>
  </si>
  <si>
    <t>G2-2390-2420 - 68</t>
  </si>
  <si>
    <t>G2-2390-2420 - 59</t>
  </si>
  <si>
    <t>site 65</t>
  </si>
  <si>
    <t>inclusions, oscillatory zoning</t>
  </si>
  <si>
    <t>G2-2390-2420 - 50</t>
  </si>
  <si>
    <t>G2-2390-2420 - 66</t>
  </si>
  <si>
    <t>G2-2390-2420 - 39</t>
  </si>
  <si>
    <t>G2-2390-2420 - 1</t>
  </si>
  <si>
    <t>site 28</t>
  </si>
  <si>
    <t>G2-2390-2420 - 2</t>
  </si>
  <si>
    <t>site 29</t>
  </si>
  <si>
    <t>G2-2390-2420 - 15</t>
  </si>
  <si>
    <t>site 60</t>
  </si>
  <si>
    <t>G2-2390-2420 - 13</t>
  </si>
  <si>
    <t>site 63</t>
  </si>
  <si>
    <t>oscillatory zoning</t>
  </si>
  <si>
    <t>G2-2390-2420 - 5</t>
  </si>
  <si>
    <t>small inclusions, faint zoning</t>
  </si>
  <si>
    <t>G2-2390-2420 - 56</t>
  </si>
  <si>
    <t>G2-2390-2420 - 21</t>
  </si>
  <si>
    <t>G2-2390-2420 - 57</t>
  </si>
  <si>
    <t>G2-2390-2420 - 72</t>
  </si>
  <si>
    <t>site 77</t>
  </si>
  <si>
    <t>G2-5530-5560 - 1</t>
  </si>
  <si>
    <t>G2-5530-5560B - 36</t>
  </si>
  <si>
    <t>R</t>
  </si>
  <si>
    <t>G2-3260-3380 - 16</t>
  </si>
  <si>
    <t>G2-3260-3380 - 32</t>
  </si>
  <si>
    <t>G2-3260-3380 - 13</t>
  </si>
  <si>
    <t>site 45</t>
  </si>
  <si>
    <t>inclusion, oscillatory zoning</t>
  </si>
  <si>
    <t>G2-5530-5560B - 24</t>
  </si>
  <si>
    <t>G2-5530-5560B - 31</t>
  </si>
  <si>
    <t>site 46</t>
  </si>
  <si>
    <t>inclusions, no visible zoning</t>
  </si>
  <si>
    <t>3800-3890 - 29</t>
  </si>
  <si>
    <t>G2-5530-5560B - 22</t>
  </si>
  <si>
    <t>3800-3890 - 47</t>
  </si>
  <si>
    <t>site 51</t>
  </si>
  <si>
    <t>patchy zoning, no inclusions</t>
  </si>
  <si>
    <t>G2-3260-3380 - 4</t>
  </si>
  <si>
    <t>3620-3740 - 41</t>
  </si>
  <si>
    <t>site 49</t>
  </si>
  <si>
    <t>G2-5530-5560 - 3</t>
  </si>
  <si>
    <t>3620-3740 - 30</t>
  </si>
  <si>
    <t>3620-3740 - 40</t>
  </si>
  <si>
    <t>G2-5530-5560B - 16</t>
  </si>
  <si>
    <t>site 48</t>
  </si>
  <si>
    <t>small inclusions, patchy zoning</t>
  </si>
  <si>
    <t>3620-3740 - 32</t>
  </si>
  <si>
    <t>site 53</t>
  </si>
  <si>
    <t>no inclusions, faint zoning</t>
  </si>
  <si>
    <t>G2-5530-5560B - 30</t>
  </si>
  <si>
    <t>G2-2900-2930 - 8</t>
  </si>
  <si>
    <t>G2-5530-5560B - 39</t>
  </si>
  <si>
    <t>site 52</t>
  </si>
  <si>
    <t>inclusions, blurred zoning</t>
  </si>
  <si>
    <t>G2-3260-3380 - 5</t>
  </si>
  <si>
    <t>3620-3740 - 36</t>
  </si>
  <si>
    <t>3620-3740 - 49</t>
  </si>
  <si>
    <t>G2-2900-2930 - 7</t>
  </si>
  <si>
    <t>G2-3260-3380 - 15</t>
  </si>
  <si>
    <t>G2-3260-3380 - 17</t>
  </si>
  <si>
    <t>3620-3740 - 29</t>
  </si>
  <si>
    <t>3620-3740 - 31</t>
  </si>
  <si>
    <t>3800-3890 - 35</t>
  </si>
  <si>
    <t xml:space="preserve">1c </t>
  </si>
  <si>
    <t>site 50</t>
  </si>
  <si>
    <t>faint zoning, inclusions</t>
  </si>
  <si>
    <t>G2-3260-3380 - 30</t>
  </si>
  <si>
    <t>G2-5530-5560B - 4</t>
  </si>
  <si>
    <t>site 56</t>
  </si>
  <si>
    <t>3800-3890 - 31</t>
  </si>
  <si>
    <t>SH-IR</t>
  </si>
  <si>
    <t>site 57</t>
  </si>
  <si>
    <t>3800-3890 - 34</t>
  </si>
  <si>
    <t>site 48?</t>
  </si>
  <si>
    <t>G2-5530-5560B - 9</t>
  </si>
  <si>
    <t>G2-3260-3380 - 12</t>
  </si>
  <si>
    <t>E-SH</t>
  </si>
  <si>
    <t>site 39</t>
  </si>
  <si>
    <t>G2-5530-5560B - 19</t>
  </si>
  <si>
    <t>3800-3890 - 41</t>
  </si>
  <si>
    <t>G2-5530-5560 - 5</t>
  </si>
  <si>
    <t>1a?</t>
  </si>
  <si>
    <t>site 40</t>
  </si>
  <si>
    <t>G2-5530-5560B - 1</t>
  </si>
  <si>
    <t>3800-3890 - 14</t>
  </si>
  <si>
    <t>G2-5530-5560B - 32</t>
  </si>
  <si>
    <t>G2-5530-5560B - 2</t>
  </si>
  <si>
    <t>3800-3890 - 20</t>
  </si>
  <si>
    <t>G2-5530-5560B - 27</t>
  </si>
  <si>
    <t>G2-2900-2930 - 9</t>
  </si>
  <si>
    <t>site 54</t>
  </si>
  <si>
    <t>no inclusions, zoning</t>
  </si>
  <si>
    <t>G2-3260-3380 - 28</t>
  </si>
  <si>
    <t>site 42</t>
  </si>
  <si>
    <t>3800-3890 - 43</t>
  </si>
  <si>
    <t>site 59</t>
  </si>
  <si>
    <t>inclusions, blurred zoning, some corrosion</t>
  </si>
  <si>
    <t>3620-3740 - 15</t>
  </si>
  <si>
    <t>site 51?</t>
  </si>
  <si>
    <t>zoning, inclusions</t>
  </si>
  <si>
    <t>3620-3740 - 28</t>
  </si>
  <si>
    <t>3620-3740 - 44</t>
  </si>
  <si>
    <t>G2-5530-5560B - 43</t>
  </si>
  <si>
    <t>3620-3740 - 46</t>
  </si>
  <si>
    <t>3620-3740 - 13</t>
  </si>
  <si>
    <t>3620-3740 - 48</t>
  </si>
  <si>
    <t>G2-5530-5560B - 44</t>
  </si>
  <si>
    <t>G2-5530-5560B - 20</t>
  </si>
  <si>
    <t>G2-3260-3380 - 8</t>
  </si>
  <si>
    <t>site 34</t>
  </si>
  <si>
    <t>G2-3260-3380 - 11</t>
  </si>
  <si>
    <t>3620-3740 - 4</t>
  </si>
  <si>
    <t>site 47</t>
  </si>
  <si>
    <t>3800-3890 - 8</t>
  </si>
  <si>
    <t>3800-3890 - 28</t>
  </si>
  <si>
    <t>3800-3890 - 4</t>
  </si>
  <si>
    <t>3800-3890 - 42</t>
  </si>
  <si>
    <t>G2-2900-2930 - 14</t>
  </si>
  <si>
    <t>1a or 1c</t>
  </si>
  <si>
    <t xml:space="preserve">site 46 </t>
  </si>
  <si>
    <t>small inclusion, zoning</t>
  </si>
  <si>
    <t>G2-3260-3380 - 22</t>
  </si>
  <si>
    <t xml:space="preserve">inclusions, no visible zoning </t>
  </si>
  <si>
    <t>3620-3740 - 5</t>
  </si>
  <si>
    <t>irregular zoning, inclusions</t>
  </si>
  <si>
    <t>3800-3890 - 3</t>
  </si>
  <si>
    <t>G2-5530-5560B - 23</t>
  </si>
  <si>
    <t>G2-5530-5560B - 14</t>
  </si>
  <si>
    <t>G2-5530-5560B - 29</t>
  </si>
  <si>
    <t>G2-3260-3380 - 6</t>
  </si>
  <si>
    <t>small inclusions, no visible zoning</t>
  </si>
  <si>
    <t>G2-5530-5560B - 28</t>
  </si>
  <si>
    <t>3800-3890 - 11</t>
  </si>
  <si>
    <t>G2-3380-3440 - 14</t>
  </si>
  <si>
    <t>G2-2900-2930 - 10</t>
  </si>
  <si>
    <t>inclusion, blurred zoning</t>
  </si>
  <si>
    <t>3620-3740 - 17</t>
  </si>
  <si>
    <t>G2-3380-3440 - 18</t>
  </si>
  <si>
    <t>7240-7330 - 21</t>
  </si>
  <si>
    <t>7240-7330 - 30</t>
  </si>
  <si>
    <t>7240-7330 - 29</t>
  </si>
  <si>
    <t>7240-7330 - 2</t>
  </si>
  <si>
    <t>7240-7330 - 16</t>
  </si>
  <si>
    <t>7240-7330 - 24</t>
  </si>
  <si>
    <t>site 112</t>
  </si>
  <si>
    <t>no inclusions, no visible zoning</t>
  </si>
  <si>
    <t>7150-7240 - 11</t>
  </si>
  <si>
    <t>7240-7330 - 5</t>
  </si>
  <si>
    <t>site 113</t>
  </si>
  <si>
    <t>inclusion, zoning</t>
  </si>
  <si>
    <t>7240-7330 - 38</t>
  </si>
  <si>
    <t>1b or 2?</t>
  </si>
  <si>
    <t>site 116</t>
  </si>
  <si>
    <t>no inclusions, some corrosion</t>
  </si>
  <si>
    <t>7150-7240 - 10</t>
  </si>
  <si>
    <t>7240-7330 - 1</t>
  </si>
  <si>
    <t>7240-7330 - 15</t>
  </si>
  <si>
    <t>6280-6370 - 5</t>
  </si>
  <si>
    <t>7150-7240 - 7</t>
  </si>
  <si>
    <t>site 80</t>
  </si>
  <si>
    <t>7150-7240 - 2</t>
  </si>
  <si>
    <t>2?</t>
  </si>
  <si>
    <t>site 79</t>
  </si>
  <si>
    <t>7150-7240 - 9</t>
  </si>
  <si>
    <t>6280-6370 - 1</t>
  </si>
  <si>
    <t>7240-7330 - 7</t>
  </si>
  <si>
    <t>7150-7240 - 17</t>
  </si>
  <si>
    <t>no inclusions, faint zoning?</t>
  </si>
  <si>
    <t>G2-8754-3A - 2</t>
  </si>
  <si>
    <t>G2-8754-3C - 1</t>
  </si>
  <si>
    <t>G2-8754-3C - 12</t>
  </si>
  <si>
    <t>G2-8754-3C - 13</t>
  </si>
  <si>
    <t>G2-8754-3C - 15</t>
  </si>
  <si>
    <t>G2-8754-3C - 16</t>
  </si>
  <si>
    <t>G2-8754-3C - 17</t>
  </si>
  <si>
    <t>G2-8754-3C - 18</t>
  </si>
  <si>
    <t>G2-8754-3C - 20</t>
  </si>
  <si>
    <t>-</t>
  </si>
  <si>
    <t>3</t>
  </si>
  <si>
    <t>G2-8754-3C - 22</t>
  </si>
  <si>
    <t>G2-8754-3C - 23</t>
  </si>
  <si>
    <t>G2-8754-3C - 24</t>
  </si>
  <si>
    <t>G2-8754-3C - 25</t>
  </si>
  <si>
    <t>G2-8754-3C - 27</t>
  </si>
  <si>
    <t>1b or 2</t>
  </si>
  <si>
    <t>site 101</t>
  </si>
  <si>
    <t>zoning, fractured, some corrosion</t>
  </si>
  <si>
    <t>G2-8754-3C - 28</t>
  </si>
  <si>
    <t>G2-8754-3C - 30</t>
  </si>
  <si>
    <t>G2-8754-3C - 32</t>
  </si>
  <si>
    <t>G2-8754-3C - 33</t>
  </si>
  <si>
    <t>G2-8754-3C - 35</t>
  </si>
  <si>
    <t>G2-8754-3C - 37</t>
  </si>
  <si>
    <t>G2-8754-3C - 9</t>
  </si>
  <si>
    <t>Late Cretaceous</t>
  </si>
  <si>
    <t>Early Cretaceous</t>
  </si>
  <si>
    <t>Uppermost Jurassic</t>
  </si>
  <si>
    <t>Oxfordian</t>
  </si>
  <si>
    <t>COST G-2 well</t>
  </si>
  <si>
    <t>Mohawk B-93</t>
  </si>
  <si>
    <t>IC-6750-38 - 1</t>
  </si>
  <si>
    <t>IC-6750-25 - 1</t>
  </si>
  <si>
    <t>IC-6750-18 - 1</t>
  </si>
  <si>
    <t>IC-6750-18 - 2</t>
  </si>
  <si>
    <t>IC-6750-10 - 1</t>
  </si>
  <si>
    <t>IC-6750-3 - 1</t>
  </si>
  <si>
    <t>IC-6540-42 - 1</t>
  </si>
  <si>
    <t>IC-6540-40 - 1</t>
  </si>
  <si>
    <t>IC-6540-38 - 1</t>
  </si>
  <si>
    <t>IC-6540-34 - 1</t>
  </si>
  <si>
    <t>IC-6540-20 - 1</t>
  </si>
  <si>
    <t>IC-6540-17 - 1</t>
  </si>
  <si>
    <t>IC-6540-13 - 1</t>
  </si>
  <si>
    <t>IC-6540-07 - 1</t>
  </si>
  <si>
    <t>IC-6340-50 - 1</t>
  </si>
  <si>
    <t>IC-6340-37 - 1</t>
  </si>
  <si>
    <t>IC-6340-29 - 1</t>
  </si>
  <si>
    <t>IC-6340-25 - 1</t>
  </si>
  <si>
    <t>IC-5860-33 - 1</t>
  </si>
  <si>
    <t>IC-5860-27 - 1</t>
  </si>
  <si>
    <t>IC-5860-20 - 1</t>
  </si>
  <si>
    <t>IC-5860-20 - 2</t>
  </si>
  <si>
    <t>IC-5860-15 - 1</t>
  </si>
  <si>
    <t>IC-5410-60 - 1</t>
  </si>
  <si>
    <t>IC-5410-52 - 1</t>
  </si>
  <si>
    <t>IC-5410-47 - 1</t>
  </si>
  <si>
    <t>IC-5410-44 - 1</t>
  </si>
  <si>
    <t>IC-5410-39 - 1</t>
  </si>
  <si>
    <t>IC-5410-34 - 1</t>
  </si>
  <si>
    <t>IC-5410-32 - 1</t>
  </si>
  <si>
    <t>IC-5410-32 - 2</t>
  </si>
  <si>
    <t>2</t>
  </si>
  <si>
    <t>IC-5410-26 - 1</t>
  </si>
  <si>
    <t>IC-5410-23 - 1</t>
  </si>
  <si>
    <t>IC-5410-16 - 1</t>
  </si>
  <si>
    <t>IC-5410-14 - 1</t>
  </si>
  <si>
    <t>IC-5170-50 - 1</t>
  </si>
  <si>
    <t>IC-5170-50 - 2</t>
  </si>
  <si>
    <t>IC-5170-49 - 1</t>
  </si>
  <si>
    <t>IC-5170-47 - 1</t>
  </si>
  <si>
    <t>IC-5170-34 - 1</t>
  </si>
  <si>
    <t>IC-5170-33 - 1</t>
  </si>
  <si>
    <t>IC-5170-28 - 1</t>
  </si>
  <si>
    <t>IC-5170-27 - 1</t>
  </si>
  <si>
    <t>IC-5170-26 - 1</t>
  </si>
  <si>
    <t>IC-5170-24 - 1</t>
  </si>
  <si>
    <t>IC-5170-19 - 1</t>
  </si>
  <si>
    <t>IC-5170-17 - 1</t>
  </si>
  <si>
    <t>IC-5170-09 - 1</t>
  </si>
  <si>
    <t>IC-5170-02 - 1</t>
  </si>
  <si>
    <t>IC-4670-44 - 1</t>
  </si>
  <si>
    <t>IC-4670-26 - 1</t>
  </si>
  <si>
    <t>IC-4670-10 - 1</t>
  </si>
  <si>
    <t>Table  Appendix 4: U-Pb (zircon) data (errors 2 sigma).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</si>
</sst>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9" xfId="0" applyFont="1" applyFill="1" applyBorder="1" applyAlignment="1">
      <alignment horizontal="center"/>
    </xf>
    <xf numFmtId="0" fontId="6" fillId="0" borderId="0" xfId="0" applyFont="1" applyFill="1"/>
    <xf numFmtId="0" fontId="1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0" xfId="0" applyFont="1" applyFill="1" applyBorder="1"/>
    <xf numFmtId="1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9" xfId="0" applyFont="1" applyFill="1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9" xfId="0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Fill="1" applyBorder="1"/>
    <xf numFmtId="0" fontId="8" fillId="0" borderId="0" xfId="0" applyFont="1" applyFill="1" applyBorder="1"/>
    <xf numFmtId="0" fontId="5" fillId="0" borderId="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0" fillId="0" borderId="6" xfId="0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4" xfId="0" applyBorder="1"/>
    <xf numFmtId="11" fontId="4" fillId="0" borderId="0" xfId="0" applyNumberFormat="1" applyFont="1" applyFill="1"/>
    <xf numFmtId="2" fontId="4" fillId="0" borderId="0" xfId="0" applyNumberFormat="1" applyFont="1" applyFill="1"/>
    <xf numFmtId="1" fontId="4" fillId="0" borderId="0" xfId="0" applyNumberFormat="1" applyFont="1" applyFill="1"/>
    <xf numFmtId="164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/>
    <xf numFmtId="165" fontId="4" fillId="0" borderId="0" xfId="0" applyNumberFormat="1" applyFont="1" applyFill="1"/>
    <xf numFmtId="1" fontId="4" fillId="0" borderId="9" xfId="0" applyNumberFormat="1" applyFont="1" applyFill="1" applyBorder="1"/>
    <xf numFmtId="0" fontId="0" fillId="0" borderId="5" xfId="0" applyBorder="1"/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218"/>
  <sheetViews>
    <sheetView tabSelected="1" zoomScale="70" zoomScaleNormal="70" zoomScalePageLayoutView="70" workbookViewId="0"/>
  </sheetViews>
  <sheetFormatPr baseColWidth="10" defaultColWidth="8.83203125" defaultRowHeight="14" x14ac:dyDescent="0"/>
  <cols>
    <col min="1" max="1" width="18.83203125" bestFit="1" customWidth="1"/>
    <col min="2" max="2" width="9.1640625" hidden="1" customWidth="1"/>
    <col min="5" max="6" width="0" hidden="1" customWidth="1"/>
    <col min="7" max="13" width="9.1640625" hidden="1" customWidth="1"/>
    <col min="14" max="14" width="13" bestFit="1" customWidth="1"/>
    <col min="16" max="16" width="11.1640625" bestFit="1" customWidth="1"/>
    <col min="18" max="18" width="11.1640625" bestFit="1" customWidth="1"/>
    <col min="21" max="21" width="12.1640625" bestFit="1" customWidth="1"/>
    <col min="23" max="23" width="11.1640625" bestFit="1" customWidth="1"/>
    <col min="25" max="25" width="11.1640625" bestFit="1" customWidth="1"/>
    <col min="27" max="37" width="9.1640625" hidden="1" customWidth="1"/>
    <col min="39" max="39" width="9.1640625" hidden="1" customWidth="1"/>
    <col min="42" max="45" width="0" hidden="1" customWidth="1"/>
  </cols>
  <sheetData>
    <row r="1" spans="1:45">
      <c r="A1" t="s">
        <v>334</v>
      </c>
    </row>
    <row r="2" spans="1:45" ht="31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4" t="s">
        <v>0</v>
      </c>
      <c r="O2" s="84"/>
      <c r="P2" s="84"/>
      <c r="Q2" s="84"/>
      <c r="R2" s="84"/>
      <c r="S2" s="84"/>
      <c r="T2" s="85"/>
      <c r="U2" s="86" t="s">
        <v>1</v>
      </c>
      <c r="V2" s="86"/>
      <c r="W2" s="86"/>
      <c r="X2" s="86"/>
      <c r="Y2" s="86"/>
      <c r="Z2" s="8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3"/>
      <c r="AN2" s="82" t="s">
        <v>2</v>
      </c>
      <c r="AO2" s="83"/>
      <c r="AP2" s="4"/>
      <c r="AQ2" s="4"/>
      <c r="AR2" s="4"/>
      <c r="AS2" s="4"/>
    </row>
    <row r="3" spans="1:45">
      <c r="A3" s="63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11</v>
      </c>
      <c r="N3" s="5" t="s">
        <v>15</v>
      </c>
      <c r="O3" s="5" t="s">
        <v>16</v>
      </c>
      <c r="P3" s="5" t="s">
        <v>17</v>
      </c>
      <c r="Q3" s="5" t="s">
        <v>16</v>
      </c>
      <c r="R3" s="5" t="s">
        <v>18</v>
      </c>
      <c r="S3" s="5" t="s">
        <v>16</v>
      </c>
      <c r="T3" s="7" t="s">
        <v>19</v>
      </c>
      <c r="U3" s="8" t="s">
        <v>15</v>
      </c>
      <c r="V3" s="5" t="s">
        <v>16</v>
      </c>
      <c r="W3" s="8" t="s">
        <v>17</v>
      </c>
      <c r="X3" s="5" t="s">
        <v>16</v>
      </c>
      <c r="Y3" s="8" t="s">
        <v>18</v>
      </c>
      <c r="Z3" s="5" t="s">
        <v>16</v>
      </c>
      <c r="AA3" s="2" t="s">
        <v>20</v>
      </c>
      <c r="AB3" s="2" t="s">
        <v>21</v>
      </c>
      <c r="AC3" s="2" t="s">
        <v>16</v>
      </c>
      <c r="AD3" s="2" t="s">
        <v>22</v>
      </c>
      <c r="AE3" s="2" t="s">
        <v>16</v>
      </c>
      <c r="AF3" s="2" t="s">
        <v>23</v>
      </c>
      <c r="AG3" s="2"/>
      <c r="AH3" s="2"/>
      <c r="AI3" s="2"/>
      <c r="AJ3" s="2"/>
      <c r="AK3" s="2"/>
      <c r="AL3" s="9" t="s">
        <v>24</v>
      </c>
      <c r="AM3" s="9" t="s">
        <v>25</v>
      </c>
      <c r="AN3" s="10" t="s">
        <v>26</v>
      </c>
      <c r="AO3" s="11" t="s">
        <v>27</v>
      </c>
      <c r="AP3" s="12" t="s">
        <v>28</v>
      </c>
      <c r="AQ3" s="12" t="s">
        <v>29</v>
      </c>
      <c r="AR3" s="11" t="s">
        <v>30</v>
      </c>
      <c r="AS3" s="11" t="s">
        <v>31</v>
      </c>
    </row>
    <row r="4" spans="1:45" ht="15" thickBot="1">
      <c r="A4" s="67" t="s">
        <v>279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>
        <v>20</v>
      </c>
      <c r="N4" s="13"/>
      <c r="O4" s="13"/>
      <c r="P4" s="13"/>
      <c r="Q4" s="13"/>
      <c r="R4" s="13"/>
      <c r="S4" s="13"/>
      <c r="T4" s="14"/>
      <c r="U4" s="15" t="s">
        <v>32</v>
      </c>
      <c r="V4" s="13"/>
      <c r="W4" s="15" t="s">
        <v>32</v>
      </c>
      <c r="X4" s="13"/>
      <c r="Y4" s="15" t="s">
        <v>32</v>
      </c>
      <c r="Z4" s="1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6"/>
      <c r="AM4" s="17"/>
      <c r="AN4" s="55"/>
      <c r="AO4" s="56" t="s">
        <v>33</v>
      </c>
      <c r="AP4" s="18" t="s">
        <v>34</v>
      </c>
      <c r="AQ4" s="18" t="s">
        <v>34</v>
      </c>
      <c r="AR4" s="19"/>
      <c r="AS4" s="19"/>
    </row>
    <row r="5" spans="1:45" ht="15" thickTop="1">
      <c r="A5" s="64" t="s">
        <v>275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  <c r="U5" s="30"/>
      <c r="V5" s="34"/>
      <c r="W5" s="34"/>
      <c r="X5" s="34"/>
      <c r="Y5" s="34"/>
      <c r="Z5" s="3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17"/>
      <c r="AM5" s="17"/>
      <c r="AN5" s="54"/>
      <c r="AO5" s="60"/>
      <c r="AP5" s="61"/>
      <c r="AQ5" s="61"/>
      <c r="AR5" s="58"/>
      <c r="AS5" s="58"/>
    </row>
    <row r="6" spans="1:45">
      <c r="A6" s="1" t="s">
        <v>35</v>
      </c>
      <c r="B6" s="20">
        <v>211200000</v>
      </c>
      <c r="C6" s="2">
        <v>139.69999999999999</v>
      </c>
      <c r="D6" s="2">
        <v>49.51</v>
      </c>
      <c r="E6" s="21">
        <v>2.8216521914764692</v>
      </c>
      <c r="F6" s="21">
        <f t="shared" ref="F6:F39" si="0">D6/C6</f>
        <v>0.35440229062276307</v>
      </c>
      <c r="G6" s="22">
        <v>1</v>
      </c>
      <c r="H6" s="22">
        <v>10</v>
      </c>
      <c r="I6" s="3">
        <v>1000</v>
      </c>
      <c r="J6" s="22">
        <v>8644</v>
      </c>
      <c r="K6" s="21">
        <v>99.92</v>
      </c>
      <c r="L6" s="21">
        <v>1</v>
      </c>
      <c r="M6" s="21" t="b">
        <v>0</v>
      </c>
      <c r="N6" s="23">
        <v>5.3199999999999997E-2</v>
      </c>
      <c r="O6" s="23">
        <v>2.2000000000000001E-3</v>
      </c>
      <c r="P6" s="24">
        <v>0.41099999999999998</v>
      </c>
      <c r="Q6" s="24">
        <v>1.7999999999999999E-2</v>
      </c>
      <c r="R6" s="24">
        <v>5.5649999999999998E-2</v>
      </c>
      <c r="S6" s="24">
        <v>8.0000000000000004E-4</v>
      </c>
      <c r="T6" s="21">
        <v>5.0680999999999997E-2</v>
      </c>
      <c r="U6" s="25">
        <v>327</v>
      </c>
      <c r="V6" s="26">
        <v>90</v>
      </c>
      <c r="W6" s="26">
        <v>348</v>
      </c>
      <c r="X6" s="26">
        <v>13</v>
      </c>
      <c r="Y6" s="26">
        <v>349.1</v>
      </c>
      <c r="Z6" s="26">
        <v>4.9000000000000004</v>
      </c>
      <c r="AA6" s="3">
        <v>100.31609195402299</v>
      </c>
      <c r="AB6" s="21">
        <v>17.969449999999998</v>
      </c>
      <c r="AC6" s="21">
        <v>0.25832100000000002</v>
      </c>
      <c r="AD6" s="24">
        <v>5.3199999999999997E-2</v>
      </c>
      <c r="AE6" s="24">
        <v>2.2000000000000001E-3</v>
      </c>
      <c r="AF6" s="21">
        <v>0.21962999999999999</v>
      </c>
      <c r="AG6" s="2">
        <v>5.2034464804617153E-2</v>
      </c>
      <c r="AH6" s="2">
        <v>0.37994818311946998</v>
      </c>
      <c r="AI6" s="2">
        <v>0.38349472927706485</v>
      </c>
      <c r="AJ6" s="2">
        <v>3.1261596669572386E-2</v>
      </c>
      <c r="AK6" s="2">
        <v>8.1517669691326322</v>
      </c>
      <c r="AL6" s="3">
        <f t="shared" ref="AL6:AL39" si="1">((U6-Y6)/U6)*100</f>
        <v>-6.758409785932729</v>
      </c>
      <c r="AM6" s="3" t="str">
        <f t="shared" ref="AM6:AM39" si="2">IF(AL6&lt;15,"yes",IF(AL6&gt;15,"no"))</f>
        <v>yes</v>
      </c>
      <c r="AN6" s="31" t="s">
        <v>36</v>
      </c>
      <c r="AO6" s="27" t="s">
        <v>37</v>
      </c>
      <c r="AP6" s="27">
        <v>120</v>
      </c>
      <c r="AQ6" s="27">
        <v>120</v>
      </c>
      <c r="AR6" s="27" t="s">
        <v>38</v>
      </c>
      <c r="AS6" s="27" t="s">
        <v>39</v>
      </c>
    </row>
    <row r="7" spans="1:45">
      <c r="A7" s="1" t="s">
        <v>40</v>
      </c>
      <c r="B7" s="20">
        <v>204100000</v>
      </c>
      <c r="C7" s="2">
        <v>207.8</v>
      </c>
      <c r="D7" s="2">
        <v>94.6</v>
      </c>
      <c r="E7" s="21">
        <v>2.1966173361522201</v>
      </c>
      <c r="F7" s="21">
        <f t="shared" si="0"/>
        <v>0.45524542829643883</v>
      </c>
      <c r="G7" s="22">
        <v>0</v>
      </c>
      <c r="H7" s="22">
        <v>9.6999999999999993</v>
      </c>
      <c r="I7" s="3" t="e">
        <v>#DIV/0!</v>
      </c>
      <c r="J7" s="22" t="e">
        <v>#DIV/0!</v>
      </c>
      <c r="K7" s="21">
        <v>99.87</v>
      </c>
      <c r="L7" s="21">
        <v>1</v>
      </c>
      <c r="M7" s="21" t="b">
        <v>0</v>
      </c>
      <c r="N7" s="23">
        <v>5.3699999999999998E-2</v>
      </c>
      <c r="O7" s="23">
        <v>2.0999999999999999E-3</v>
      </c>
      <c r="P7" s="24">
        <v>0.42299999999999999</v>
      </c>
      <c r="Q7" s="24">
        <v>1.6E-2</v>
      </c>
      <c r="R7" s="24">
        <v>5.7389999999999997E-2</v>
      </c>
      <c r="S7" s="24">
        <v>6.4000000000000005E-4</v>
      </c>
      <c r="T7" s="21">
        <v>5.4847E-2</v>
      </c>
      <c r="U7" s="25">
        <v>328</v>
      </c>
      <c r="V7" s="26">
        <v>82</v>
      </c>
      <c r="W7" s="26">
        <v>357</v>
      </c>
      <c r="X7" s="26">
        <v>11</v>
      </c>
      <c r="Y7" s="26">
        <v>359.7</v>
      </c>
      <c r="Z7" s="26">
        <v>3.9</v>
      </c>
      <c r="AA7" s="3">
        <v>100.75630252100839</v>
      </c>
      <c r="AB7" s="21">
        <v>17.42464</v>
      </c>
      <c r="AC7" s="21">
        <v>0.1943155</v>
      </c>
      <c r="AD7" s="24">
        <v>5.3699999999999998E-2</v>
      </c>
      <c r="AE7" s="24">
        <v>2.0999999999999999E-3</v>
      </c>
      <c r="AF7" s="21">
        <v>0.31331999999999999</v>
      </c>
      <c r="AG7" s="2">
        <v>5.219767430958E-2</v>
      </c>
      <c r="AH7" s="2">
        <v>0.38130789453360636</v>
      </c>
      <c r="AI7" s="2">
        <v>0.38486401187559854</v>
      </c>
      <c r="AJ7" s="2">
        <v>4.2014186940797567E-2</v>
      </c>
      <c r="AK7" s="2">
        <v>10.916631756771796</v>
      </c>
      <c r="AL7" s="3">
        <f t="shared" si="1"/>
        <v>-9.6646341463414593</v>
      </c>
      <c r="AM7" s="3" t="str">
        <f t="shared" si="2"/>
        <v>yes</v>
      </c>
      <c r="AN7" s="31" t="s">
        <v>36</v>
      </c>
      <c r="AO7" s="27" t="s">
        <v>37</v>
      </c>
      <c r="AP7" s="27">
        <v>117</v>
      </c>
      <c r="AQ7" s="27">
        <v>67</v>
      </c>
      <c r="AR7" s="27" t="s">
        <v>41</v>
      </c>
      <c r="AS7" s="27" t="s">
        <v>42</v>
      </c>
    </row>
    <row r="8" spans="1:45">
      <c r="A8" s="1" t="s">
        <v>43</v>
      </c>
      <c r="B8" s="20">
        <v>198900000</v>
      </c>
      <c r="C8" s="2">
        <v>147.4</v>
      </c>
      <c r="D8" s="2">
        <v>34</v>
      </c>
      <c r="E8" s="21">
        <v>4.3352941176470594</v>
      </c>
      <c r="F8" s="21">
        <f t="shared" si="0"/>
        <v>0.23066485753052918</v>
      </c>
      <c r="G8" s="22">
        <v>9</v>
      </c>
      <c r="H8" s="22">
        <v>11</v>
      </c>
      <c r="I8" s="3">
        <v>122.22222222222223</v>
      </c>
      <c r="J8" s="22">
        <v>1004.4444444444445</v>
      </c>
      <c r="K8" s="21">
        <v>99.87</v>
      </c>
      <c r="L8" s="21">
        <v>1</v>
      </c>
      <c r="M8" s="21" t="b">
        <v>0</v>
      </c>
      <c r="N8" s="23">
        <v>5.3699999999999998E-2</v>
      </c>
      <c r="O8" s="23">
        <v>2.0999999999999999E-3</v>
      </c>
      <c r="P8" s="24">
        <v>0.432</v>
      </c>
      <c r="Q8" s="24">
        <v>1.7999999999999999E-2</v>
      </c>
      <c r="R8" s="24">
        <v>5.8259999999999999E-2</v>
      </c>
      <c r="S8" s="24">
        <v>7.2000000000000005E-4</v>
      </c>
      <c r="T8" s="21">
        <v>0.18310000000000001</v>
      </c>
      <c r="U8" s="25">
        <v>331</v>
      </c>
      <c r="V8" s="26">
        <v>83</v>
      </c>
      <c r="W8" s="26">
        <v>365</v>
      </c>
      <c r="X8" s="26">
        <v>12</v>
      </c>
      <c r="Y8" s="26">
        <v>365</v>
      </c>
      <c r="Z8" s="26">
        <v>4.4000000000000004</v>
      </c>
      <c r="AA8" s="3">
        <v>100</v>
      </c>
      <c r="AB8" s="21">
        <v>17.164439999999999</v>
      </c>
      <c r="AC8" s="21">
        <v>0.2121248</v>
      </c>
      <c r="AD8" s="24">
        <v>5.3699999999999998E-2</v>
      </c>
      <c r="AE8" s="24">
        <v>2.0999999999999999E-3</v>
      </c>
      <c r="AF8" s="21">
        <v>9.3113000000000001E-2</v>
      </c>
      <c r="AG8" s="2">
        <v>5.2687454759210661E-2</v>
      </c>
      <c r="AH8" s="2">
        <v>0.38539507268630047</v>
      </c>
      <c r="AI8" s="2">
        <v>0.38897985801308876</v>
      </c>
      <c r="AJ8" s="2">
        <v>4.6936899241171233E-2</v>
      </c>
      <c r="AK8" s="2">
        <v>12.066665734551185</v>
      </c>
      <c r="AL8" s="3">
        <f t="shared" si="1"/>
        <v>-10.271903323262841</v>
      </c>
      <c r="AM8" s="3" t="str">
        <f t="shared" si="2"/>
        <v>yes</v>
      </c>
      <c r="AN8" s="28" t="s">
        <v>44</v>
      </c>
      <c r="AO8" s="29" t="s">
        <v>45</v>
      </c>
      <c r="AP8" s="29">
        <v>80</v>
      </c>
      <c r="AQ8" s="29">
        <v>40</v>
      </c>
      <c r="AR8" s="29"/>
      <c r="AS8" s="29" t="s">
        <v>46</v>
      </c>
    </row>
    <row r="9" spans="1:45">
      <c r="A9" s="1" t="s">
        <v>47</v>
      </c>
      <c r="B9" s="20">
        <v>206200000</v>
      </c>
      <c r="C9" s="2">
        <v>190.3</v>
      </c>
      <c r="D9" s="2">
        <v>221</v>
      </c>
      <c r="E9" s="21">
        <v>0.86108597285067878</v>
      </c>
      <c r="F9" s="21">
        <f t="shared" si="0"/>
        <v>1.1613242249080398</v>
      </c>
      <c r="G9" s="22">
        <v>-6</v>
      </c>
      <c r="H9" s="22">
        <v>11</v>
      </c>
      <c r="I9" s="3">
        <v>-183.33333333333331</v>
      </c>
      <c r="J9" s="22">
        <v>-1928.3333333333333</v>
      </c>
      <c r="K9" s="21">
        <v>99.84</v>
      </c>
      <c r="L9" s="21">
        <v>1</v>
      </c>
      <c r="M9" s="21" t="b">
        <v>0</v>
      </c>
      <c r="N9" s="23">
        <v>5.3900000000000003E-2</v>
      </c>
      <c r="O9" s="23">
        <v>2.2000000000000001E-3</v>
      </c>
      <c r="P9" s="24">
        <v>0.41499999999999998</v>
      </c>
      <c r="Q9" s="24">
        <v>1.7000000000000001E-2</v>
      </c>
      <c r="R9" s="24">
        <v>5.6070000000000002E-2</v>
      </c>
      <c r="S9" s="24">
        <v>7.9000000000000001E-4</v>
      </c>
      <c r="T9" s="21">
        <v>5.9958999999999998E-2</v>
      </c>
      <c r="U9" s="25">
        <v>338</v>
      </c>
      <c r="V9" s="26">
        <v>87</v>
      </c>
      <c r="W9" s="26">
        <v>351</v>
      </c>
      <c r="X9" s="26">
        <v>12</v>
      </c>
      <c r="Y9" s="26">
        <v>351.6</v>
      </c>
      <c r="Z9" s="26">
        <v>4.8</v>
      </c>
      <c r="AA9" s="3">
        <v>100.17094017094017</v>
      </c>
      <c r="AB9" s="21">
        <v>17.834849999999999</v>
      </c>
      <c r="AC9" s="21">
        <v>0.25128470000000003</v>
      </c>
      <c r="AD9" s="24">
        <v>5.3900000000000003E-2</v>
      </c>
      <c r="AE9" s="24">
        <v>2.2000000000000001E-3</v>
      </c>
      <c r="AF9" s="21">
        <v>0.24510000000000001</v>
      </c>
      <c r="AG9" s="2">
        <v>5.383116259864118E-2</v>
      </c>
      <c r="AH9" s="2">
        <v>0.3949789143530642</v>
      </c>
      <c r="AI9" s="2">
        <v>0.39863032605441168</v>
      </c>
      <c r="AJ9" s="2">
        <v>2.0145874599819709E-2</v>
      </c>
      <c r="AK9" s="2">
        <v>5.0537737053828327</v>
      </c>
      <c r="AL9" s="3">
        <f t="shared" si="1"/>
        <v>-4.0236686390532617</v>
      </c>
      <c r="AM9" s="3" t="str">
        <f t="shared" si="2"/>
        <v>yes</v>
      </c>
      <c r="AN9" s="30" t="s">
        <v>36</v>
      </c>
      <c r="AO9" s="1" t="s">
        <v>37</v>
      </c>
      <c r="AP9" s="1">
        <v>150</v>
      </c>
      <c r="AQ9" s="1">
        <v>75</v>
      </c>
      <c r="AR9" s="1"/>
      <c r="AS9" s="1" t="s">
        <v>48</v>
      </c>
    </row>
    <row r="10" spans="1:45">
      <c r="A10" s="1" t="s">
        <v>49</v>
      </c>
      <c r="B10" s="20">
        <v>203700000</v>
      </c>
      <c r="C10" s="2">
        <v>221.4</v>
      </c>
      <c r="D10" s="2">
        <v>67.150000000000006</v>
      </c>
      <c r="E10" s="21">
        <v>3.2970960536113179</v>
      </c>
      <c r="F10" s="21">
        <f t="shared" si="0"/>
        <v>0.30329719963866308</v>
      </c>
      <c r="G10" s="22">
        <v>0</v>
      </c>
      <c r="H10" s="22">
        <v>12</v>
      </c>
      <c r="I10" s="3" t="e">
        <v>#DIV/0!</v>
      </c>
      <c r="J10" s="22" t="e">
        <v>#DIV/0!</v>
      </c>
      <c r="K10" s="21">
        <v>99.85</v>
      </c>
      <c r="L10" s="21">
        <v>1</v>
      </c>
      <c r="M10" s="21" t="b">
        <v>0</v>
      </c>
      <c r="N10" s="23">
        <v>5.3900000000000003E-2</v>
      </c>
      <c r="O10" s="23">
        <v>1.6999999999999999E-3</v>
      </c>
      <c r="P10" s="24">
        <v>0.41799999999999998</v>
      </c>
      <c r="Q10" s="24">
        <v>1.4E-2</v>
      </c>
      <c r="R10" s="24">
        <v>5.6410000000000002E-2</v>
      </c>
      <c r="S10" s="24">
        <v>6.9999999999999999E-4</v>
      </c>
      <c r="T10" s="21">
        <v>0.28431000000000001</v>
      </c>
      <c r="U10" s="25">
        <v>346</v>
      </c>
      <c r="V10" s="26">
        <v>67</v>
      </c>
      <c r="W10" s="26">
        <v>353.7</v>
      </c>
      <c r="X10" s="26">
        <v>9.9</v>
      </c>
      <c r="Y10" s="26">
        <v>353.7</v>
      </c>
      <c r="Z10" s="26">
        <v>4.2</v>
      </c>
      <c r="AA10" s="3">
        <v>100</v>
      </c>
      <c r="AB10" s="21">
        <v>17.727350000000001</v>
      </c>
      <c r="AC10" s="21">
        <v>0.21998129999999999</v>
      </c>
      <c r="AD10" s="24">
        <v>5.3900000000000003E-2</v>
      </c>
      <c r="AE10" s="24">
        <v>1.6999999999999999E-3</v>
      </c>
      <c r="AF10" s="21">
        <v>6.1532999999999997E-2</v>
      </c>
      <c r="AG10" s="2">
        <v>5.5139778899893077E-2</v>
      </c>
      <c r="AH10" s="2">
        <v>0.40601308515669587</v>
      </c>
      <c r="AI10" s="2">
        <v>0.40974018662511913</v>
      </c>
      <c r="AJ10" s="2">
        <v>1.2054027920316976E-2</v>
      </c>
      <c r="AK10" s="2">
        <v>2.9418710475049128</v>
      </c>
      <c r="AL10" s="3">
        <f t="shared" si="1"/>
        <v>-2.2254335260115576</v>
      </c>
      <c r="AM10" s="3" t="str">
        <f t="shared" si="2"/>
        <v>yes</v>
      </c>
      <c r="AN10" s="30" t="s">
        <v>36</v>
      </c>
      <c r="AO10" s="1" t="s">
        <v>50</v>
      </c>
      <c r="AP10" s="1"/>
      <c r="AQ10" s="1"/>
      <c r="AR10" s="1"/>
      <c r="AS10" s="1"/>
    </row>
    <row r="11" spans="1:45">
      <c r="A11" s="1" t="s">
        <v>51</v>
      </c>
      <c r="B11" s="20">
        <v>217900000</v>
      </c>
      <c r="C11" s="2">
        <v>318.2</v>
      </c>
      <c r="D11" s="2">
        <v>165</v>
      </c>
      <c r="E11" s="21">
        <v>1.9284848484848485</v>
      </c>
      <c r="F11" s="21">
        <f t="shared" si="0"/>
        <v>0.51854179761156505</v>
      </c>
      <c r="G11" s="22">
        <v>-13</v>
      </c>
      <c r="H11" s="22">
        <v>12</v>
      </c>
      <c r="I11" s="3">
        <v>-92.307692307692307</v>
      </c>
      <c r="J11" s="22">
        <v>-1515.3846153846155</v>
      </c>
      <c r="K11" s="21">
        <v>99.73</v>
      </c>
      <c r="L11" s="21">
        <v>1</v>
      </c>
      <c r="M11" s="21" t="b">
        <v>0</v>
      </c>
      <c r="N11" s="23">
        <v>5.3900000000000003E-2</v>
      </c>
      <c r="O11" s="23">
        <v>1.2999999999999999E-3</v>
      </c>
      <c r="P11" s="24">
        <v>0.4</v>
      </c>
      <c r="Q11" s="24">
        <v>1.0999999999999999E-2</v>
      </c>
      <c r="R11" s="24">
        <v>5.391E-2</v>
      </c>
      <c r="S11" s="24">
        <v>6.4000000000000005E-4</v>
      </c>
      <c r="T11" s="21">
        <v>0.26549</v>
      </c>
      <c r="U11" s="25">
        <v>353</v>
      </c>
      <c r="V11" s="26">
        <v>55</v>
      </c>
      <c r="W11" s="26">
        <v>342</v>
      </c>
      <c r="X11" s="26">
        <v>7.4</v>
      </c>
      <c r="Y11" s="26">
        <v>338.4</v>
      </c>
      <c r="Z11" s="26">
        <v>3.9</v>
      </c>
      <c r="AA11" s="3">
        <v>98.94736842105263</v>
      </c>
      <c r="AB11" s="21">
        <v>18.549430000000001</v>
      </c>
      <c r="AC11" s="21">
        <v>0.2202122</v>
      </c>
      <c r="AD11" s="24">
        <v>5.3900000000000003E-2</v>
      </c>
      <c r="AE11" s="24">
        <v>1.2999999999999999E-3</v>
      </c>
      <c r="AF11" s="21">
        <v>0.15273</v>
      </c>
      <c r="AG11" s="2">
        <v>5.6286151103121185E-2</v>
      </c>
      <c r="AH11" s="2">
        <v>0.41573955744983837</v>
      </c>
      <c r="AI11" s="2">
        <v>0.41953249032058393</v>
      </c>
      <c r="AJ11" s="2">
        <v>1.5917906984953326E-2</v>
      </c>
      <c r="AK11" s="2">
        <v>3.7942012483442524</v>
      </c>
      <c r="AL11" s="3">
        <f>((U11-Y11)/U11)*100</f>
        <v>4.1359773371104875</v>
      </c>
      <c r="AM11" s="3" t="str">
        <f t="shared" si="2"/>
        <v>yes</v>
      </c>
      <c r="AN11" s="30" t="s">
        <v>36</v>
      </c>
      <c r="AO11" s="1" t="s">
        <v>50</v>
      </c>
      <c r="AP11" s="1"/>
      <c r="AQ11" s="1"/>
      <c r="AR11" s="1"/>
      <c r="AS11" s="1"/>
    </row>
    <row r="12" spans="1:45">
      <c r="A12" s="1" t="s">
        <v>52</v>
      </c>
      <c r="B12" s="20">
        <v>162500000</v>
      </c>
      <c r="C12" s="2">
        <v>156.69999999999999</v>
      </c>
      <c r="D12" s="2">
        <v>87.4</v>
      </c>
      <c r="E12" s="21">
        <v>1.7929061784897022</v>
      </c>
      <c r="F12" s="21">
        <f t="shared" si="0"/>
        <v>0.55775366943203586</v>
      </c>
      <c r="G12" s="22">
        <v>8</v>
      </c>
      <c r="H12" s="22">
        <v>14</v>
      </c>
      <c r="I12" s="3">
        <v>175</v>
      </c>
      <c r="J12" s="22">
        <v>952.5</v>
      </c>
      <c r="K12" s="21">
        <v>99.8</v>
      </c>
      <c r="L12" s="21">
        <v>1</v>
      </c>
      <c r="M12" s="21" t="b">
        <v>0</v>
      </c>
      <c r="N12" s="23">
        <v>5.4399999999999997E-2</v>
      </c>
      <c r="O12" s="23">
        <v>2.3999999999999998E-3</v>
      </c>
      <c r="P12" s="24">
        <v>0.434</v>
      </c>
      <c r="Q12" s="24">
        <v>0.02</v>
      </c>
      <c r="R12" s="24">
        <v>5.7930000000000002E-2</v>
      </c>
      <c r="S12" s="24">
        <v>9.2000000000000003E-4</v>
      </c>
      <c r="T12" s="21">
        <v>0.24043999999999999</v>
      </c>
      <c r="U12" s="25">
        <v>367</v>
      </c>
      <c r="V12" s="26">
        <v>92</v>
      </c>
      <c r="W12" s="26">
        <v>364</v>
      </c>
      <c r="X12" s="26">
        <v>14</v>
      </c>
      <c r="Y12" s="26">
        <v>363</v>
      </c>
      <c r="Z12" s="26">
        <v>5.6</v>
      </c>
      <c r="AA12" s="3">
        <v>99.72527472527473</v>
      </c>
      <c r="AB12" s="21">
        <v>17.26221</v>
      </c>
      <c r="AC12" s="21">
        <v>0.27414529999999998</v>
      </c>
      <c r="AD12" s="24">
        <v>5.4399999999999997E-2</v>
      </c>
      <c r="AE12" s="24">
        <v>2.3999999999999998E-3</v>
      </c>
      <c r="AF12" s="21">
        <v>6.293E-2</v>
      </c>
      <c r="AG12" s="2">
        <v>5.8582633341817569E-2</v>
      </c>
      <c r="AH12" s="2">
        <v>0.4353948239370744</v>
      </c>
      <c r="AI12" s="2">
        <v>0.43931831015842926</v>
      </c>
      <c r="AJ12" s="2">
        <v>1.5399558741365663E-3</v>
      </c>
      <c r="AK12" s="2">
        <v>0.35053305053031347</v>
      </c>
      <c r="AL12" s="3">
        <f t="shared" si="1"/>
        <v>1.0899182561307901</v>
      </c>
      <c r="AM12" s="3" t="str">
        <f t="shared" si="2"/>
        <v>yes</v>
      </c>
      <c r="AN12" s="30" t="s">
        <v>36</v>
      </c>
      <c r="AO12" s="1" t="s">
        <v>50</v>
      </c>
      <c r="AP12" s="1"/>
      <c r="AQ12" s="1"/>
      <c r="AR12" s="1"/>
      <c r="AS12" s="1"/>
    </row>
    <row r="13" spans="1:45">
      <c r="A13" s="1" t="s">
        <v>53</v>
      </c>
      <c r="B13" s="20">
        <v>228200000</v>
      </c>
      <c r="C13" s="2">
        <v>282.3</v>
      </c>
      <c r="D13" s="2">
        <v>254.8</v>
      </c>
      <c r="E13" s="21">
        <v>1.107927786499215</v>
      </c>
      <c r="F13" s="21">
        <f t="shared" si="0"/>
        <v>0.90258590152320228</v>
      </c>
      <c r="G13" s="22">
        <v>-4</v>
      </c>
      <c r="H13" s="22">
        <v>19</v>
      </c>
      <c r="I13" s="3">
        <v>-475</v>
      </c>
      <c r="J13" s="22">
        <v>-4320</v>
      </c>
      <c r="K13" s="21">
        <v>99.76</v>
      </c>
      <c r="L13" s="21">
        <v>1</v>
      </c>
      <c r="M13" s="21" t="b">
        <v>0</v>
      </c>
      <c r="N13" s="23">
        <v>5.4399999999999997E-2</v>
      </c>
      <c r="O13" s="23">
        <v>2.3999999999999998E-3</v>
      </c>
      <c r="P13" s="24">
        <v>0.40400000000000003</v>
      </c>
      <c r="Q13" s="24">
        <v>1.9E-2</v>
      </c>
      <c r="R13" s="24">
        <v>5.3960000000000001E-2</v>
      </c>
      <c r="S13" s="24">
        <v>8.0999999999999996E-4</v>
      </c>
      <c r="T13" s="21">
        <v>0.2462</v>
      </c>
      <c r="U13" s="25">
        <v>370</v>
      </c>
      <c r="V13" s="26">
        <v>99</v>
      </c>
      <c r="W13" s="26">
        <v>343</v>
      </c>
      <c r="X13" s="26">
        <v>14</v>
      </c>
      <c r="Y13" s="26">
        <v>338.8</v>
      </c>
      <c r="Z13" s="26">
        <v>5</v>
      </c>
      <c r="AA13" s="3">
        <v>98.775510204081641</v>
      </c>
      <c r="AB13" s="21">
        <v>18.532250000000001</v>
      </c>
      <c r="AC13" s="21">
        <v>0.27818979999999999</v>
      </c>
      <c r="AD13" s="24">
        <v>5.4399999999999997E-2</v>
      </c>
      <c r="AE13" s="24">
        <v>2.3999999999999998E-3</v>
      </c>
      <c r="AF13" s="21">
        <v>4.7772000000000002E-2</v>
      </c>
      <c r="AG13" s="2">
        <v>5.907538588327288E-2</v>
      </c>
      <c r="AH13" s="2">
        <v>0.43964204093199855</v>
      </c>
      <c r="AI13" s="2">
        <v>0.44359331078377484</v>
      </c>
      <c r="AJ13" s="2">
        <v>3.6007252804581544E-2</v>
      </c>
      <c r="AK13" s="2">
        <v>8.1171766862221517</v>
      </c>
      <c r="AL13" s="3">
        <f t="shared" si="1"/>
        <v>8.4324324324324298</v>
      </c>
      <c r="AM13" s="3" t="str">
        <f t="shared" si="2"/>
        <v>yes</v>
      </c>
      <c r="AN13" s="30" t="s">
        <v>36</v>
      </c>
      <c r="AO13" s="1" t="s">
        <v>54</v>
      </c>
      <c r="AP13" s="1">
        <v>150</v>
      </c>
      <c r="AQ13" s="1">
        <v>75</v>
      </c>
      <c r="AR13" s="1"/>
      <c r="AS13" s="1" t="s">
        <v>55</v>
      </c>
    </row>
    <row r="14" spans="1:45">
      <c r="A14" s="1" t="s">
        <v>56</v>
      </c>
      <c r="B14" s="20">
        <v>171000000</v>
      </c>
      <c r="C14" s="2">
        <v>97.1</v>
      </c>
      <c r="D14" s="2">
        <v>49.13</v>
      </c>
      <c r="E14" s="21">
        <v>1.976389171585589</v>
      </c>
      <c r="F14" s="21">
        <f t="shared" si="0"/>
        <v>0.50597322348094753</v>
      </c>
      <c r="G14" s="22">
        <v>3</v>
      </c>
      <c r="H14" s="22">
        <v>16</v>
      </c>
      <c r="I14" s="3">
        <v>533.33333333333326</v>
      </c>
      <c r="J14" s="22">
        <v>1936.6666666666667</v>
      </c>
      <c r="K14" s="21">
        <v>99.81</v>
      </c>
      <c r="L14" s="21">
        <v>1</v>
      </c>
      <c r="M14" s="21" t="b">
        <v>0</v>
      </c>
      <c r="N14" s="23">
        <v>5.5100000000000003E-2</v>
      </c>
      <c r="O14" s="23">
        <v>3.3999999999999998E-3</v>
      </c>
      <c r="P14" s="24">
        <v>0.47799999999999998</v>
      </c>
      <c r="Q14" s="24">
        <v>0.03</v>
      </c>
      <c r="R14" s="24">
        <v>6.3299999999999995E-2</v>
      </c>
      <c r="S14" s="24">
        <v>1.2999999999999999E-3</v>
      </c>
      <c r="T14" s="21">
        <v>8.2793000000000005E-2</v>
      </c>
      <c r="U14" s="25">
        <v>370</v>
      </c>
      <c r="V14" s="26">
        <v>130</v>
      </c>
      <c r="W14" s="26">
        <v>394</v>
      </c>
      <c r="X14" s="26">
        <v>21</v>
      </c>
      <c r="Y14" s="26">
        <v>395.9</v>
      </c>
      <c r="Z14" s="26">
        <v>7.7</v>
      </c>
      <c r="AA14" s="3">
        <v>100.48223350253807</v>
      </c>
      <c r="AB14" s="21">
        <v>15.797790000000001</v>
      </c>
      <c r="AC14" s="21">
        <v>0.32444119999999999</v>
      </c>
      <c r="AD14" s="24">
        <v>5.5100000000000003E-2</v>
      </c>
      <c r="AE14" s="24">
        <v>3.3999999999999998E-3</v>
      </c>
      <c r="AF14" s="21">
        <v>0.21226</v>
      </c>
      <c r="AG14" s="2">
        <v>5.907538588327288E-2</v>
      </c>
      <c r="AH14" s="2">
        <v>0.43964204093199855</v>
      </c>
      <c r="AI14" s="2">
        <v>0.44359331078377484</v>
      </c>
      <c r="AJ14" s="2">
        <v>3.8589900081468516E-2</v>
      </c>
      <c r="AK14" s="2">
        <v>8.6993872863603166</v>
      </c>
      <c r="AL14" s="3">
        <f t="shared" si="1"/>
        <v>-6.9999999999999938</v>
      </c>
      <c r="AM14" s="3" t="str">
        <f t="shared" si="2"/>
        <v>yes</v>
      </c>
      <c r="AN14" s="30" t="s">
        <v>36</v>
      </c>
      <c r="AO14" s="1" t="s">
        <v>45</v>
      </c>
      <c r="AP14" s="1"/>
      <c r="AQ14" s="1"/>
      <c r="AR14" s="1"/>
      <c r="AS14" s="1"/>
    </row>
    <row r="15" spans="1:45">
      <c r="A15" s="1" t="s">
        <v>57</v>
      </c>
      <c r="B15" s="20">
        <v>221700000</v>
      </c>
      <c r="C15" s="2">
        <v>939.8</v>
      </c>
      <c r="D15" s="2">
        <v>345</v>
      </c>
      <c r="E15" s="21">
        <v>2.7240579710144925</v>
      </c>
      <c r="F15" s="21">
        <f t="shared" si="0"/>
        <v>0.36709938284741434</v>
      </c>
      <c r="G15" s="22">
        <v>15</v>
      </c>
      <c r="H15" s="22">
        <v>16</v>
      </c>
      <c r="I15" s="3">
        <v>106.66666666666667</v>
      </c>
      <c r="J15" s="22">
        <v>3724.6666666666665</v>
      </c>
      <c r="K15" s="21">
        <v>99.73</v>
      </c>
      <c r="L15" s="21">
        <v>1</v>
      </c>
      <c r="M15" s="21" t="b">
        <v>0</v>
      </c>
      <c r="N15" s="23">
        <v>5.4300000000000001E-2</v>
      </c>
      <c r="O15" s="23">
        <v>1.2999999999999999E-3</v>
      </c>
      <c r="P15" s="24">
        <v>0.4</v>
      </c>
      <c r="Q15" s="24">
        <v>1.2E-2</v>
      </c>
      <c r="R15" s="24">
        <v>5.3379999999999997E-2</v>
      </c>
      <c r="S15" s="24">
        <v>8.0999999999999996E-4</v>
      </c>
      <c r="T15" s="21">
        <v>0.53924000000000005</v>
      </c>
      <c r="U15" s="25">
        <v>374</v>
      </c>
      <c r="V15" s="26">
        <v>54</v>
      </c>
      <c r="W15" s="26">
        <v>341</v>
      </c>
      <c r="X15" s="26">
        <v>8.6</v>
      </c>
      <c r="Y15" s="26">
        <v>335.2</v>
      </c>
      <c r="Z15" s="26">
        <v>4.9000000000000004</v>
      </c>
      <c r="AA15" s="3">
        <v>98.299120234604104</v>
      </c>
      <c r="AB15" s="21">
        <v>18.733609999999999</v>
      </c>
      <c r="AC15" s="21">
        <v>0.28426790000000002</v>
      </c>
      <c r="AD15" s="24">
        <v>5.4300000000000001E-2</v>
      </c>
      <c r="AE15" s="24">
        <v>1.2999999999999999E-3</v>
      </c>
      <c r="AF15" s="21">
        <v>-7.646E-2</v>
      </c>
      <c r="AG15" s="2">
        <v>5.9732746085124688E-2</v>
      </c>
      <c r="AH15" s="2">
        <v>0.44532455228180634</v>
      </c>
      <c r="AI15" s="2">
        <v>0.44931276169263346</v>
      </c>
      <c r="AJ15" s="2">
        <v>4.5767591397934203E-2</v>
      </c>
      <c r="AK15" s="2">
        <v>10.18613208881945</v>
      </c>
      <c r="AL15" s="3">
        <f t="shared" si="1"/>
        <v>10.374331550802141</v>
      </c>
      <c r="AM15" s="3" t="str">
        <f t="shared" si="2"/>
        <v>yes</v>
      </c>
      <c r="AN15" s="30" t="s">
        <v>58</v>
      </c>
      <c r="AO15" s="1" t="s">
        <v>45</v>
      </c>
      <c r="AP15" s="1">
        <v>94</v>
      </c>
      <c r="AQ15" s="1">
        <v>40</v>
      </c>
      <c r="AR15" s="1" t="s">
        <v>59</v>
      </c>
      <c r="AS15" s="1" t="s">
        <v>60</v>
      </c>
    </row>
    <row r="16" spans="1:45">
      <c r="A16" s="1" t="s">
        <v>61</v>
      </c>
      <c r="B16" s="20">
        <v>211000000</v>
      </c>
      <c r="C16" s="2">
        <v>561.1</v>
      </c>
      <c r="D16" s="2">
        <v>213.9</v>
      </c>
      <c r="E16" s="21">
        <v>2.6231884057971016</v>
      </c>
      <c r="F16" s="21">
        <f t="shared" si="0"/>
        <v>0.38121546961325964</v>
      </c>
      <c r="G16" s="22">
        <v>12</v>
      </c>
      <c r="H16" s="22">
        <v>12</v>
      </c>
      <c r="I16" s="3">
        <v>100</v>
      </c>
      <c r="J16" s="22">
        <v>2817.5</v>
      </c>
      <c r="K16" s="21">
        <v>99.65</v>
      </c>
      <c r="L16" s="21">
        <v>1</v>
      </c>
      <c r="M16" s="21" t="b">
        <v>0</v>
      </c>
      <c r="N16" s="23">
        <v>5.4800000000000001E-2</v>
      </c>
      <c r="O16" s="23">
        <v>1.6999999999999999E-3</v>
      </c>
      <c r="P16" s="24">
        <v>0.42099999999999999</v>
      </c>
      <c r="Q16" s="24">
        <v>1.2E-2</v>
      </c>
      <c r="R16" s="24">
        <v>5.6270000000000001E-2</v>
      </c>
      <c r="S16" s="24">
        <v>6.7000000000000002E-4</v>
      </c>
      <c r="T16" s="21">
        <v>1.4012E-2</v>
      </c>
      <c r="U16" s="25">
        <v>385</v>
      </c>
      <c r="V16" s="26">
        <v>68</v>
      </c>
      <c r="W16" s="26">
        <v>356.2</v>
      </c>
      <c r="X16" s="26">
        <v>8.8000000000000007</v>
      </c>
      <c r="Y16" s="26">
        <v>352.9</v>
      </c>
      <c r="Z16" s="26">
        <v>4.0999999999999996</v>
      </c>
      <c r="AA16" s="3">
        <v>99.073554183043228</v>
      </c>
      <c r="AB16" s="21">
        <v>17.771460000000001</v>
      </c>
      <c r="AC16" s="21">
        <v>0.2116026</v>
      </c>
      <c r="AD16" s="24">
        <v>5.4800000000000001E-2</v>
      </c>
      <c r="AE16" s="24">
        <v>1.6999999999999999E-3</v>
      </c>
      <c r="AF16" s="21">
        <v>0.42860999999999999</v>
      </c>
      <c r="AG16" s="2">
        <v>6.1542591247849332E-2</v>
      </c>
      <c r="AH16" s="2">
        <v>0.4610673788287809</v>
      </c>
      <c r="AI16" s="2">
        <v>0.46515655252564425</v>
      </c>
      <c r="AJ16" s="2">
        <v>4.041280817607134E-2</v>
      </c>
      <c r="AK16" s="2">
        <v>8.6880014817900175</v>
      </c>
      <c r="AL16" s="3">
        <f t="shared" si="1"/>
        <v>8.3376623376623442</v>
      </c>
      <c r="AM16" s="3" t="str">
        <f t="shared" si="2"/>
        <v>yes</v>
      </c>
      <c r="AN16" s="30" t="s">
        <v>36</v>
      </c>
      <c r="AO16" s="1" t="s">
        <v>50</v>
      </c>
      <c r="AP16" s="1"/>
      <c r="AQ16" s="1"/>
      <c r="AR16" s="1"/>
      <c r="AS16" s="1"/>
    </row>
    <row r="17" spans="1:45">
      <c r="A17" s="1" t="s">
        <v>62</v>
      </c>
      <c r="B17" s="20">
        <v>213000000</v>
      </c>
      <c r="C17" s="2">
        <v>265.3</v>
      </c>
      <c r="D17" s="2">
        <v>140.9</v>
      </c>
      <c r="E17" s="21">
        <v>1.8828956706884314</v>
      </c>
      <c r="F17" s="21">
        <f t="shared" si="0"/>
        <v>0.53109687146626461</v>
      </c>
      <c r="G17" s="22">
        <v>-5</v>
      </c>
      <c r="H17" s="22">
        <v>13</v>
      </c>
      <c r="I17" s="3">
        <v>-260</v>
      </c>
      <c r="J17" s="22">
        <v>-3306</v>
      </c>
      <c r="K17" s="21">
        <v>99.76</v>
      </c>
      <c r="L17" s="21">
        <v>1</v>
      </c>
      <c r="M17" s="21" t="b">
        <v>0</v>
      </c>
      <c r="N17" s="23">
        <v>5.5E-2</v>
      </c>
      <c r="O17" s="23">
        <v>2E-3</v>
      </c>
      <c r="P17" s="24">
        <v>0.42899999999999999</v>
      </c>
      <c r="Q17" s="24">
        <v>1.6E-2</v>
      </c>
      <c r="R17" s="24">
        <v>5.6919999999999998E-2</v>
      </c>
      <c r="S17" s="24">
        <v>7.2000000000000005E-4</v>
      </c>
      <c r="T17" s="21">
        <v>0.21701000000000001</v>
      </c>
      <c r="U17" s="25">
        <v>388</v>
      </c>
      <c r="V17" s="26">
        <v>77</v>
      </c>
      <c r="W17" s="26">
        <v>362</v>
      </c>
      <c r="X17" s="26">
        <v>11</v>
      </c>
      <c r="Y17" s="26">
        <v>356.9</v>
      </c>
      <c r="Z17" s="26">
        <v>4.4000000000000004</v>
      </c>
      <c r="AA17" s="3">
        <v>98.591160220994468</v>
      </c>
      <c r="AB17" s="21">
        <v>17.568519999999999</v>
      </c>
      <c r="AC17" s="21">
        <v>0.22223000000000001</v>
      </c>
      <c r="AD17" s="24">
        <v>5.5E-2</v>
      </c>
      <c r="AE17" s="24">
        <v>2E-3</v>
      </c>
      <c r="AF17" s="21">
        <v>0.10027999999999999</v>
      </c>
      <c r="AG17" s="2">
        <v>6.2036721600289724E-2</v>
      </c>
      <c r="AH17" s="2">
        <v>0.4653905588337568</v>
      </c>
      <c r="AI17" s="2">
        <v>0.46950711078588392</v>
      </c>
      <c r="AJ17" s="2">
        <v>3.67485185030361E-2</v>
      </c>
      <c r="AK17" s="2">
        <v>7.8270419465052701</v>
      </c>
      <c r="AL17" s="3">
        <f t="shared" si="1"/>
        <v>8.0154639175257802</v>
      </c>
      <c r="AM17" s="3" t="str">
        <f t="shared" si="2"/>
        <v>yes</v>
      </c>
      <c r="AN17" s="30" t="s">
        <v>36</v>
      </c>
      <c r="AO17" s="1" t="s">
        <v>45</v>
      </c>
      <c r="AP17" s="1">
        <v>188</v>
      </c>
      <c r="AQ17" s="1">
        <v>63</v>
      </c>
      <c r="AR17" s="1" t="s">
        <v>63</v>
      </c>
      <c r="AS17" s="1" t="s">
        <v>64</v>
      </c>
    </row>
    <row r="18" spans="1:45">
      <c r="A18" s="1" t="s">
        <v>65</v>
      </c>
      <c r="B18" s="20">
        <v>204800000</v>
      </c>
      <c r="C18" s="2">
        <v>114.1</v>
      </c>
      <c r="D18" s="2">
        <v>45.63</v>
      </c>
      <c r="E18" s="21">
        <v>2.5005478851632694</v>
      </c>
      <c r="F18" s="21">
        <f t="shared" si="0"/>
        <v>0.3999123575810693</v>
      </c>
      <c r="G18" s="22">
        <v>-2</v>
      </c>
      <c r="H18" s="22">
        <v>14</v>
      </c>
      <c r="I18" s="3">
        <v>-700</v>
      </c>
      <c r="J18" s="22">
        <v>-3790</v>
      </c>
      <c r="K18" s="21">
        <v>99.7</v>
      </c>
      <c r="L18" s="21">
        <v>1</v>
      </c>
      <c r="M18" s="21" t="b">
        <v>0</v>
      </c>
      <c r="N18" s="23">
        <v>5.5599999999999997E-2</v>
      </c>
      <c r="O18" s="23">
        <v>3.0000000000000001E-3</v>
      </c>
      <c r="P18" s="24">
        <v>0.49099999999999999</v>
      </c>
      <c r="Q18" s="24">
        <v>2.8000000000000001E-2</v>
      </c>
      <c r="R18" s="24">
        <v>6.4299999999999996E-2</v>
      </c>
      <c r="S18" s="24">
        <v>1.1999999999999999E-3</v>
      </c>
      <c r="T18" s="21">
        <v>0.255</v>
      </c>
      <c r="U18" s="25">
        <v>390</v>
      </c>
      <c r="V18" s="26">
        <v>120</v>
      </c>
      <c r="W18" s="26">
        <v>403</v>
      </c>
      <c r="X18" s="26">
        <v>19</v>
      </c>
      <c r="Y18" s="26">
        <v>401.4</v>
      </c>
      <c r="Z18" s="26">
        <v>7.1</v>
      </c>
      <c r="AA18" s="3">
        <v>99.602977667493789</v>
      </c>
      <c r="AB18" s="21">
        <v>15.552099999999999</v>
      </c>
      <c r="AC18" s="21">
        <v>0.29024139999999998</v>
      </c>
      <c r="AD18" s="24">
        <v>5.5599999999999997E-2</v>
      </c>
      <c r="AE18" s="24">
        <v>3.0000000000000001E-3</v>
      </c>
      <c r="AF18" s="21">
        <v>7.6399999999999996E-2</v>
      </c>
      <c r="AG18" s="2">
        <v>6.2366269611658032E-2</v>
      </c>
      <c r="AH18" s="2">
        <v>0.4682797831359311</v>
      </c>
      <c r="AI18" s="2">
        <v>0.472414549817328</v>
      </c>
      <c r="AJ18" s="2">
        <v>2.2802358815813717E-2</v>
      </c>
      <c r="AK18" s="2">
        <v>4.8267689521059154</v>
      </c>
      <c r="AL18" s="3">
        <f t="shared" si="1"/>
        <v>-2.9230769230769171</v>
      </c>
      <c r="AM18" s="3" t="str">
        <f t="shared" si="2"/>
        <v>yes</v>
      </c>
      <c r="AN18" s="30" t="s">
        <v>66</v>
      </c>
      <c r="AO18" s="1" t="s">
        <v>45</v>
      </c>
      <c r="AP18" s="1"/>
      <c r="AQ18" s="1"/>
      <c r="AR18" s="1"/>
      <c r="AS18" s="1"/>
    </row>
    <row r="19" spans="1:45">
      <c r="A19" s="1" t="s">
        <v>67</v>
      </c>
      <c r="B19" s="20">
        <v>198200000</v>
      </c>
      <c r="C19" s="2">
        <v>239.6</v>
      </c>
      <c r="D19" s="2">
        <v>166.4</v>
      </c>
      <c r="E19" s="21">
        <v>1.439903846153846</v>
      </c>
      <c r="F19" s="21">
        <f t="shared" si="0"/>
        <v>0.69449081803005008</v>
      </c>
      <c r="G19" s="22">
        <v>9</v>
      </c>
      <c r="H19" s="22">
        <v>11</v>
      </c>
      <c r="I19" s="3">
        <v>122.22222222222223</v>
      </c>
      <c r="J19" s="22">
        <v>1814.4444444444443</v>
      </c>
      <c r="K19" s="21">
        <v>99.79</v>
      </c>
      <c r="L19" s="21">
        <v>1</v>
      </c>
      <c r="M19" s="21" t="b">
        <v>0</v>
      </c>
      <c r="N19" s="23">
        <v>5.5100000000000003E-2</v>
      </c>
      <c r="O19" s="23">
        <v>1.8E-3</v>
      </c>
      <c r="P19" s="24">
        <v>0.499</v>
      </c>
      <c r="Q19" s="24">
        <v>1.7000000000000001E-2</v>
      </c>
      <c r="R19" s="24">
        <v>6.5689999999999998E-2</v>
      </c>
      <c r="S19" s="24">
        <v>8.0000000000000004E-4</v>
      </c>
      <c r="T19" s="21">
        <v>0.16904</v>
      </c>
      <c r="U19" s="25">
        <v>392</v>
      </c>
      <c r="V19" s="26">
        <v>70</v>
      </c>
      <c r="W19" s="26">
        <v>410</v>
      </c>
      <c r="X19" s="26">
        <v>11</v>
      </c>
      <c r="Y19" s="26">
        <v>410.1</v>
      </c>
      <c r="Z19" s="26">
        <v>4.9000000000000004</v>
      </c>
      <c r="AA19" s="3">
        <v>100.02439024390245</v>
      </c>
      <c r="AB19" s="21">
        <v>15.22302</v>
      </c>
      <c r="AC19" s="21">
        <v>0.18539220000000001</v>
      </c>
      <c r="AD19" s="24">
        <v>5.5100000000000003E-2</v>
      </c>
      <c r="AE19" s="24">
        <v>1.8E-3</v>
      </c>
      <c r="AF19" s="21">
        <v>0.16014999999999999</v>
      </c>
      <c r="AG19" s="2">
        <v>6.2695919881158746E-2</v>
      </c>
      <c r="AH19" s="2">
        <v>0.47117470395158279</v>
      </c>
      <c r="AI19" s="2">
        <v>0.47532765542687117</v>
      </c>
      <c r="AJ19" s="2">
        <v>2.7985918172182649E-2</v>
      </c>
      <c r="AK19" s="2">
        <v>5.8877108985063593</v>
      </c>
      <c r="AL19" s="3">
        <f t="shared" si="1"/>
        <v>-4.6173469387755164</v>
      </c>
      <c r="AM19" s="3" t="str">
        <f t="shared" si="2"/>
        <v>yes</v>
      </c>
      <c r="AN19" s="30" t="s">
        <v>44</v>
      </c>
      <c r="AO19" s="1" t="s">
        <v>37</v>
      </c>
      <c r="AP19" s="1"/>
      <c r="AQ19" s="1"/>
      <c r="AR19" s="1"/>
      <c r="AS19" s="1"/>
    </row>
    <row r="20" spans="1:45">
      <c r="A20" s="1" t="s">
        <v>68</v>
      </c>
      <c r="B20" s="20">
        <v>200200000</v>
      </c>
      <c r="C20" s="2">
        <v>123.1</v>
      </c>
      <c r="D20" s="2">
        <v>49.8</v>
      </c>
      <c r="E20" s="21">
        <v>2.4718875502008033</v>
      </c>
      <c r="F20" s="21">
        <f t="shared" si="0"/>
        <v>0.40454914703493094</v>
      </c>
      <c r="G20" s="22">
        <v>7</v>
      </c>
      <c r="H20" s="22">
        <v>13</v>
      </c>
      <c r="I20" s="3">
        <v>185.71428571428572</v>
      </c>
      <c r="J20" s="22">
        <v>1191.4285714285713</v>
      </c>
      <c r="K20" s="21">
        <v>99.8</v>
      </c>
      <c r="L20" s="21">
        <v>1</v>
      </c>
      <c r="M20" s="21" t="b">
        <v>0</v>
      </c>
      <c r="N20" s="23">
        <v>5.5399999999999998E-2</v>
      </c>
      <c r="O20" s="23">
        <v>2.8999999999999998E-3</v>
      </c>
      <c r="P20" s="24">
        <v>0.48899999999999999</v>
      </c>
      <c r="Q20" s="24">
        <v>2.5000000000000001E-2</v>
      </c>
      <c r="R20" s="24">
        <v>6.3810000000000006E-2</v>
      </c>
      <c r="S20" s="24">
        <v>1E-3</v>
      </c>
      <c r="T20" s="21">
        <v>4.2035000000000003E-2</v>
      </c>
      <c r="U20" s="25">
        <v>400</v>
      </c>
      <c r="V20" s="26">
        <v>110</v>
      </c>
      <c r="W20" s="26">
        <v>402</v>
      </c>
      <c r="X20" s="26">
        <v>17</v>
      </c>
      <c r="Y20" s="26">
        <v>398.7</v>
      </c>
      <c r="Z20" s="26">
        <v>6.1</v>
      </c>
      <c r="AA20" s="3">
        <v>99.179104477611929</v>
      </c>
      <c r="AB20" s="21">
        <v>15.671519999999999</v>
      </c>
      <c r="AC20" s="21">
        <v>0.2455967</v>
      </c>
      <c r="AD20" s="24">
        <v>5.5399999999999998E-2</v>
      </c>
      <c r="AE20" s="24">
        <v>2.8999999999999998E-3</v>
      </c>
      <c r="AF20" s="21">
        <v>0.29064000000000001</v>
      </c>
      <c r="AG20" s="2">
        <v>6.4015544175245243E-2</v>
      </c>
      <c r="AH20" s="2">
        <v>0.48281157731100022</v>
      </c>
      <c r="AI20" s="2">
        <v>0.48703696890645654</v>
      </c>
      <c r="AJ20" s="2">
        <v>6.1918352518219042E-3</v>
      </c>
      <c r="AK20" s="2">
        <v>1.2713275679512426</v>
      </c>
      <c r="AL20" s="3">
        <f t="shared" si="1"/>
        <v>0.32500000000000284</v>
      </c>
      <c r="AM20" s="3" t="str">
        <f t="shared" si="2"/>
        <v>yes</v>
      </c>
      <c r="AN20" s="31" t="s">
        <v>36</v>
      </c>
      <c r="AO20" s="1" t="s">
        <v>50</v>
      </c>
      <c r="AP20" s="1">
        <v>120</v>
      </c>
      <c r="AQ20" s="1">
        <v>75</v>
      </c>
      <c r="AR20" s="1"/>
      <c r="AS20" s="1" t="s">
        <v>48</v>
      </c>
    </row>
    <row r="21" spans="1:45">
      <c r="A21" s="1" t="s">
        <v>69</v>
      </c>
      <c r="B21" s="20">
        <v>206700000</v>
      </c>
      <c r="C21" s="2">
        <v>289.8</v>
      </c>
      <c r="D21" s="2">
        <v>129.6</v>
      </c>
      <c r="E21" s="21">
        <v>2.2361111111111112</v>
      </c>
      <c r="F21" s="21">
        <f t="shared" si="0"/>
        <v>0.44720496894409933</v>
      </c>
      <c r="G21" s="22">
        <v>14</v>
      </c>
      <c r="H21" s="22">
        <v>12</v>
      </c>
      <c r="I21" s="3">
        <v>85.714285714285708</v>
      </c>
      <c r="J21" s="22">
        <v>1464.2857142857142</v>
      </c>
      <c r="K21" s="21">
        <v>99.74</v>
      </c>
      <c r="L21" s="21">
        <v>1</v>
      </c>
      <c r="M21" s="21" t="b">
        <v>0</v>
      </c>
      <c r="N21" s="23">
        <v>5.5300000000000002E-2</v>
      </c>
      <c r="O21" s="23">
        <v>1.4E-3</v>
      </c>
      <c r="P21" s="24">
        <v>0.495</v>
      </c>
      <c r="Q21" s="24">
        <v>1.2999999999999999E-2</v>
      </c>
      <c r="R21" s="24">
        <v>6.5049999999999997E-2</v>
      </c>
      <c r="S21" s="24">
        <v>6.9999999999999999E-4</v>
      </c>
      <c r="T21" s="21">
        <v>7.4242000000000002E-2</v>
      </c>
      <c r="U21" s="25">
        <v>406</v>
      </c>
      <c r="V21" s="26">
        <v>57</v>
      </c>
      <c r="W21" s="26">
        <v>407.8</v>
      </c>
      <c r="X21" s="26">
        <v>8.6999999999999993</v>
      </c>
      <c r="Y21" s="26">
        <v>406.3</v>
      </c>
      <c r="Z21" s="26">
        <v>4.2</v>
      </c>
      <c r="AA21" s="3">
        <v>99.632172633643947</v>
      </c>
      <c r="AB21" s="21">
        <v>15.37279</v>
      </c>
      <c r="AC21" s="21">
        <v>0.16542589999999999</v>
      </c>
      <c r="AD21" s="24">
        <v>5.5300000000000002E-2</v>
      </c>
      <c r="AE21" s="24">
        <v>1.4E-3</v>
      </c>
      <c r="AF21" s="21">
        <v>0.26943</v>
      </c>
      <c r="AG21" s="2">
        <v>6.5006337661978497E-2</v>
      </c>
      <c r="AH21" s="2">
        <v>0.49159959827857036</v>
      </c>
      <c r="AI21" s="2">
        <v>0.49587900637542109</v>
      </c>
      <c r="AJ21" s="2">
        <v>3.4006820296615696E-3</v>
      </c>
      <c r="AK21" s="2">
        <v>0.68578866738451394</v>
      </c>
      <c r="AL21" s="3">
        <f t="shared" si="1"/>
        <v>-7.3891625615766343E-2</v>
      </c>
      <c r="AM21" s="3" t="str">
        <f t="shared" si="2"/>
        <v>yes</v>
      </c>
      <c r="AN21" s="30" t="s">
        <v>70</v>
      </c>
      <c r="AO21" s="1" t="s">
        <v>37</v>
      </c>
      <c r="AP21" s="1">
        <v>94</v>
      </c>
      <c r="AQ21" s="1">
        <v>65</v>
      </c>
      <c r="AR21" s="1" t="s">
        <v>71</v>
      </c>
      <c r="AS21" s="1" t="s">
        <v>72</v>
      </c>
    </row>
    <row r="22" spans="1:45">
      <c r="A22" s="1" t="s">
        <v>73</v>
      </c>
      <c r="B22" s="20">
        <v>208600000</v>
      </c>
      <c r="C22" s="2">
        <v>348.2</v>
      </c>
      <c r="D22" s="2">
        <v>182.2</v>
      </c>
      <c r="E22" s="21">
        <v>1.911086717892426</v>
      </c>
      <c r="F22" s="21">
        <f t="shared" si="0"/>
        <v>0.52326249282021819</v>
      </c>
      <c r="G22" s="22">
        <v>5</v>
      </c>
      <c r="H22" s="22">
        <v>10</v>
      </c>
      <c r="I22" s="3">
        <v>200</v>
      </c>
      <c r="J22" s="22">
        <v>4860</v>
      </c>
      <c r="K22" s="21">
        <v>99.7</v>
      </c>
      <c r="L22" s="21">
        <v>1</v>
      </c>
      <c r="M22" s="21" t="b">
        <v>0</v>
      </c>
      <c r="N22" s="23">
        <v>5.5599999999999997E-2</v>
      </c>
      <c r="O22" s="23">
        <v>1.1999999999999999E-3</v>
      </c>
      <c r="P22" s="24">
        <v>0.48399999999999999</v>
      </c>
      <c r="Q22" s="24">
        <v>1.0999999999999999E-2</v>
      </c>
      <c r="R22" s="24">
        <v>6.3659999999999994E-2</v>
      </c>
      <c r="S22" s="24">
        <v>7.1000000000000002E-4</v>
      </c>
      <c r="T22" s="21">
        <v>0.20297999999999999</v>
      </c>
      <c r="U22" s="25">
        <v>421</v>
      </c>
      <c r="V22" s="26">
        <v>50</v>
      </c>
      <c r="W22" s="26">
        <v>400.4</v>
      </c>
      <c r="X22" s="26">
        <v>7.6</v>
      </c>
      <c r="Y22" s="26">
        <v>397.9</v>
      </c>
      <c r="Z22" s="26">
        <v>4.3</v>
      </c>
      <c r="AA22" s="3">
        <v>99.375624375624369</v>
      </c>
      <c r="AB22" s="21">
        <v>15.708449999999999</v>
      </c>
      <c r="AC22" s="21">
        <v>0.1751964</v>
      </c>
      <c r="AD22" s="24">
        <v>5.5599999999999997E-2</v>
      </c>
      <c r="AE22" s="24">
        <v>1.1999999999999999E-3</v>
      </c>
      <c r="AF22" s="21">
        <v>0.19519</v>
      </c>
      <c r="AG22" s="2">
        <v>6.7487359678551906E-2</v>
      </c>
      <c r="AH22" s="2">
        <v>0.51379818965836499</v>
      </c>
      <c r="AI22" s="2">
        <v>0.51821146592158251</v>
      </c>
      <c r="AJ22" s="2">
        <v>3.0042982359028473E-2</v>
      </c>
      <c r="AK22" s="2">
        <v>5.7974368254473694</v>
      </c>
      <c r="AL22" s="3">
        <f t="shared" si="1"/>
        <v>5.4869358669833783</v>
      </c>
      <c r="AM22" s="3" t="str">
        <f t="shared" si="2"/>
        <v>yes</v>
      </c>
      <c r="AN22" s="30" t="s">
        <v>36</v>
      </c>
      <c r="AO22" s="1" t="s">
        <v>37</v>
      </c>
      <c r="AP22" s="1"/>
      <c r="AQ22" s="1"/>
      <c r="AR22" s="1"/>
      <c r="AS22" s="1"/>
    </row>
    <row r="23" spans="1:45">
      <c r="A23" s="1" t="s">
        <v>74</v>
      </c>
      <c r="B23" s="20">
        <v>205200000</v>
      </c>
      <c r="C23" s="2">
        <v>132.4</v>
      </c>
      <c r="D23" s="2">
        <v>54.82</v>
      </c>
      <c r="E23" s="21">
        <v>2.4151769427216347</v>
      </c>
      <c r="F23" s="21">
        <f t="shared" si="0"/>
        <v>0.41404833836858007</v>
      </c>
      <c r="G23" s="22">
        <v>0</v>
      </c>
      <c r="H23" s="22">
        <v>13</v>
      </c>
      <c r="I23" s="3" t="e">
        <v>#DIV/0!</v>
      </c>
      <c r="J23" s="22" t="e">
        <v>#DIV/0!</v>
      </c>
      <c r="K23" s="21">
        <v>99.68</v>
      </c>
      <c r="L23" s="21">
        <v>1</v>
      </c>
      <c r="M23" s="21" t="b">
        <v>0</v>
      </c>
      <c r="N23" s="23">
        <v>5.6500000000000002E-2</v>
      </c>
      <c r="O23" s="23">
        <v>2.3E-3</v>
      </c>
      <c r="P23" s="24">
        <v>0.501</v>
      </c>
      <c r="Q23" s="24">
        <v>2.1999999999999999E-2</v>
      </c>
      <c r="R23" s="24">
        <v>6.4909999999999995E-2</v>
      </c>
      <c r="S23" s="24">
        <v>8.8999999999999995E-4</v>
      </c>
      <c r="T23" s="21">
        <v>0.19600999999999999</v>
      </c>
      <c r="U23" s="25">
        <v>430</v>
      </c>
      <c r="V23" s="26">
        <v>84</v>
      </c>
      <c r="W23" s="26">
        <v>412</v>
      </c>
      <c r="X23" s="26">
        <v>14</v>
      </c>
      <c r="Y23" s="26">
        <v>405.4</v>
      </c>
      <c r="Z23" s="26">
        <v>5.4</v>
      </c>
      <c r="AA23" s="3">
        <v>98.398058252427177</v>
      </c>
      <c r="AB23" s="21">
        <v>15.405950000000001</v>
      </c>
      <c r="AC23" s="21">
        <v>0.21123539999999999</v>
      </c>
      <c r="AD23" s="24">
        <v>5.6500000000000002E-2</v>
      </c>
      <c r="AE23" s="24">
        <v>2.3E-3</v>
      </c>
      <c r="AF23" s="21">
        <v>9.7499000000000002E-2</v>
      </c>
      <c r="AG23" s="2">
        <v>6.8978746307415184E-2</v>
      </c>
      <c r="AH23" s="2">
        <v>0.52727560830615761</v>
      </c>
      <c r="AI23" s="2">
        <v>0.53176840311997786</v>
      </c>
      <c r="AJ23" s="2">
        <v>2.6588762445302401E-2</v>
      </c>
      <c r="AK23" s="2">
        <v>5.0000643681161767</v>
      </c>
      <c r="AL23" s="3">
        <f t="shared" si="1"/>
        <v>5.7209302325581444</v>
      </c>
      <c r="AM23" s="3" t="str">
        <f t="shared" si="2"/>
        <v>yes</v>
      </c>
      <c r="AN23" s="31" t="s">
        <v>36</v>
      </c>
      <c r="AO23" s="1" t="s">
        <v>50</v>
      </c>
      <c r="AP23" s="1">
        <v>120</v>
      </c>
      <c r="AQ23" s="1">
        <v>75</v>
      </c>
      <c r="AR23" s="1"/>
      <c r="AS23" s="1" t="s">
        <v>48</v>
      </c>
    </row>
    <row r="24" spans="1:45">
      <c r="A24" s="1" t="s">
        <v>75</v>
      </c>
      <c r="B24" s="20">
        <v>57240000</v>
      </c>
      <c r="C24" s="2">
        <v>190.5</v>
      </c>
      <c r="D24" s="2">
        <v>84.7</v>
      </c>
      <c r="E24" s="21">
        <v>2.2491145218417943</v>
      </c>
      <c r="F24" s="21">
        <f t="shared" si="0"/>
        <v>0.44461942257217851</v>
      </c>
      <c r="G24" s="22">
        <v>15</v>
      </c>
      <c r="H24" s="22">
        <v>17</v>
      </c>
      <c r="I24" s="3">
        <v>113.33333333333333</v>
      </c>
      <c r="J24" s="22">
        <v>250.4</v>
      </c>
      <c r="K24" s="21">
        <v>99.6</v>
      </c>
      <c r="L24" s="21">
        <v>1</v>
      </c>
      <c r="M24" s="21" t="b">
        <v>0</v>
      </c>
      <c r="N24" s="23">
        <v>5.7299999999999997E-2</v>
      </c>
      <c r="O24" s="23">
        <v>4.5999999999999999E-3</v>
      </c>
      <c r="P24" s="24">
        <v>0.499</v>
      </c>
      <c r="Q24" s="24">
        <v>3.7999999999999999E-2</v>
      </c>
      <c r="R24" s="24">
        <v>6.4000000000000001E-2</v>
      </c>
      <c r="S24" s="24">
        <v>1.6999999999999999E-3</v>
      </c>
      <c r="T24" s="21">
        <v>4.0651E-2</v>
      </c>
      <c r="U24" s="25">
        <v>430</v>
      </c>
      <c r="V24" s="26">
        <v>160</v>
      </c>
      <c r="W24" s="26">
        <v>406</v>
      </c>
      <c r="X24" s="26">
        <v>26</v>
      </c>
      <c r="Y24" s="26">
        <v>400</v>
      </c>
      <c r="Z24" s="26">
        <v>10</v>
      </c>
      <c r="AA24" s="3">
        <v>98.522167487684726</v>
      </c>
      <c r="AB24" s="21">
        <v>15.625</v>
      </c>
      <c r="AC24" s="21">
        <v>0.41503909999999999</v>
      </c>
      <c r="AD24" s="24">
        <v>5.7299999999999997E-2</v>
      </c>
      <c r="AE24" s="24">
        <v>4.5999999999999999E-3</v>
      </c>
      <c r="AF24" s="21">
        <v>0.33402999999999999</v>
      </c>
      <c r="AG24" s="2">
        <v>6.8978746307415184E-2</v>
      </c>
      <c r="AH24" s="2">
        <v>0.52727560830615761</v>
      </c>
      <c r="AI24" s="2">
        <v>0.53176840311997786</v>
      </c>
      <c r="AJ24" s="2">
        <v>2.8710589333499396E-2</v>
      </c>
      <c r="AK24" s="2">
        <v>5.3990777122238498</v>
      </c>
      <c r="AL24" s="3">
        <f t="shared" si="1"/>
        <v>6.9767441860465116</v>
      </c>
      <c r="AM24" s="3" t="str">
        <f t="shared" si="2"/>
        <v>yes</v>
      </c>
      <c r="AN24" s="30" t="s">
        <v>44</v>
      </c>
      <c r="AO24" s="1" t="s">
        <v>37</v>
      </c>
      <c r="AP24" s="1"/>
      <c r="AQ24" s="1"/>
      <c r="AR24" s="1"/>
      <c r="AS24" s="1"/>
    </row>
    <row r="25" spans="1:45">
      <c r="A25" s="1" t="s">
        <v>76</v>
      </c>
      <c r="B25" s="20">
        <v>188400000</v>
      </c>
      <c r="C25" s="2">
        <v>183</v>
      </c>
      <c r="D25" s="2">
        <v>65.2</v>
      </c>
      <c r="E25" s="21">
        <v>2.8067484662576687</v>
      </c>
      <c r="F25" s="21">
        <f t="shared" si="0"/>
        <v>0.35628415300546451</v>
      </c>
      <c r="G25" s="22">
        <v>-10</v>
      </c>
      <c r="H25" s="22">
        <v>11</v>
      </c>
      <c r="I25" s="3">
        <v>-110.00000000000001</v>
      </c>
      <c r="J25" s="22">
        <v>-1188</v>
      </c>
      <c r="K25" s="21">
        <v>99.68</v>
      </c>
      <c r="L25" s="21">
        <v>1</v>
      </c>
      <c r="M25" s="21" t="b">
        <v>0</v>
      </c>
      <c r="N25" s="23">
        <v>5.6599999999999998E-2</v>
      </c>
      <c r="O25" s="23">
        <v>2.8E-3</v>
      </c>
      <c r="P25" s="24">
        <v>0.502</v>
      </c>
      <c r="Q25" s="24">
        <v>2.5000000000000001E-2</v>
      </c>
      <c r="R25" s="24">
        <v>6.4600000000000005E-2</v>
      </c>
      <c r="S25" s="24">
        <v>1.1999999999999999E-3</v>
      </c>
      <c r="T25" s="21">
        <v>0.14588999999999999</v>
      </c>
      <c r="U25" s="25">
        <v>430</v>
      </c>
      <c r="V25" s="26">
        <v>110</v>
      </c>
      <c r="W25" s="26">
        <v>411</v>
      </c>
      <c r="X25" s="26">
        <v>17</v>
      </c>
      <c r="Y25" s="26">
        <v>403.5</v>
      </c>
      <c r="Z25" s="26">
        <v>7.1</v>
      </c>
      <c r="AA25" s="3">
        <v>98.175182481751818</v>
      </c>
      <c r="AB25" s="21">
        <v>15.47988</v>
      </c>
      <c r="AC25" s="21">
        <v>0.28755190000000003</v>
      </c>
      <c r="AD25" s="24">
        <v>5.6599999999999998E-2</v>
      </c>
      <c r="AE25" s="24">
        <v>2.8E-3</v>
      </c>
      <c r="AF25" s="21">
        <v>0.22234999999999999</v>
      </c>
      <c r="AG25" s="2">
        <v>6.8978746307415184E-2</v>
      </c>
      <c r="AH25" s="2">
        <v>0.52727560830615761</v>
      </c>
      <c r="AI25" s="2">
        <v>0.53176840311997786</v>
      </c>
      <c r="AJ25" s="2">
        <v>2.5652091424891759E-2</v>
      </c>
      <c r="AK25" s="2">
        <v>4.8239217062139215</v>
      </c>
      <c r="AL25" s="3">
        <f t="shared" si="1"/>
        <v>6.1627906976744189</v>
      </c>
      <c r="AM25" s="3" t="str">
        <f t="shared" si="2"/>
        <v>yes</v>
      </c>
      <c r="AN25" s="30">
        <v>2</v>
      </c>
      <c r="AO25" s="1" t="s">
        <v>77</v>
      </c>
      <c r="AP25" s="1"/>
      <c r="AQ25" s="1"/>
      <c r="AR25" s="1"/>
      <c r="AS25" s="1"/>
    </row>
    <row r="26" spans="1:45">
      <c r="A26" s="1" t="s">
        <v>78</v>
      </c>
      <c r="B26" s="20">
        <v>191500000</v>
      </c>
      <c r="C26" s="2">
        <v>207.4</v>
      </c>
      <c r="D26" s="2">
        <v>129</v>
      </c>
      <c r="E26" s="21">
        <v>1.6077519379844962</v>
      </c>
      <c r="F26" s="21">
        <f t="shared" si="0"/>
        <v>0.62198649951783991</v>
      </c>
      <c r="G26" s="22">
        <v>9</v>
      </c>
      <c r="H26" s="22">
        <v>13</v>
      </c>
      <c r="I26" s="3">
        <v>144.44444444444443</v>
      </c>
      <c r="J26" s="22">
        <v>1490</v>
      </c>
      <c r="K26" s="21">
        <v>99.64</v>
      </c>
      <c r="L26" s="21">
        <v>1</v>
      </c>
      <c r="M26" s="21" t="b">
        <v>0</v>
      </c>
      <c r="N26" s="23">
        <v>5.67E-2</v>
      </c>
      <c r="O26" s="23">
        <v>2.7000000000000001E-3</v>
      </c>
      <c r="P26" s="24">
        <v>0.502</v>
      </c>
      <c r="Q26" s="24">
        <v>2.5000000000000001E-2</v>
      </c>
      <c r="R26" s="24">
        <v>6.4350000000000004E-2</v>
      </c>
      <c r="S26" s="24">
        <v>9.3999999999999997E-4</v>
      </c>
      <c r="T26" s="21">
        <v>0.16674</v>
      </c>
      <c r="U26" s="25">
        <v>440</v>
      </c>
      <c r="V26" s="26">
        <v>100</v>
      </c>
      <c r="W26" s="26">
        <v>411</v>
      </c>
      <c r="X26" s="26">
        <v>17</v>
      </c>
      <c r="Y26" s="26">
        <v>402</v>
      </c>
      <c r="Z26" s="26">
        <v>5.7</v>
      </c>
      <c r="AA26" s="3">
        <v>97.810218978102199</v>
      </c>
      <c r="AB26" s="21">
        <v>15.54002</v>
      </c>
      <c r="AC26" s="21">
        <v>0.2270026</v>
      </c>
      <c r="AD26" s="24">
        <v>5.67E-2</v>
      </c>
      <c r="AE26" s="24">
        <v>2.7000000000000001E-3</v>
      </c>
      <c r="AF26" s="21">
        <v>0.13023999999999999</v>
      </c>
      <c r="AG26" s="2">
        <v>7.0638286435646735E-2</v>
      </c>
      <c r="AH26" s="2">
        <v>0.54239129337069403</v>
      </c>
      <c r="AI26" s="2">
        <v>0.54697173842429803</v>
      </c>
      <c r="AJ26" s="2">
        <v>4.087785618711199E-2</v>
      </c>
      <c r="AK26" s="2">
        <v>7.473485980257748</v>
      </c>
      <c r="AL26" s="3">
        <f t="shared" si="1"/>
        <v>8.6363636363636367</v>
      </c>
      <c r="AM26" s="3" t="str">
        <f t="shared" si="2"/>
        <v>yes</v>
      </c>
      <c r="AN26" s="30" t="s">
        <v>44</v>
      </c>
      <c r="AO26" s="1" t="s">
        <v>37</v>
      </c>
      <c r="AP26" s="1"/>
      <c r="AQ26" s="1"/>
      <c r="AR26" s="1"/>
      <c r="AS26" s="1"/>
    </row>
    <row r="27" spans="1:45">
      <c r="A27" s="1" t="s">
        <v>79</v>
      </c>
      <c r="B27" s="20">
        <v>158600000</v>
      </c>
      <c r="C27" s="2">
        <v>576</v>
      </c>
      <c r="D27" s="2">
        <v>591</v>
      </c>
      <c r="E27" s="21">
        <v>0.97461928934010156</v>
      </c>
      <c r="F27" s="21">
        <f t="shared" si="0"/>
        <v>1.0260416666666667</v>
      </c>
      <c r="G27" s="22">
        <v>3</v>
      </c>
      <c r="H27" s="22">
        <v>16</v>
      </c>
      <c r="I27" s="3">
        <v>533.33333333333326</v>
      </c>
      <c r="J27" s="22">
        <v>9983.3333333333339</v>
      </c>
      <c r="K27" s="21">
        <v>99.59</v>
      </c>
      <c r="L27" s="21">
        <v>1</v>
      </c>
      <c r="M27" s="21" t="b">
        <v>0</v>
      </c>
      <c r="N27" s="23">
        <v>5.6300000000000003E-2</v>
      </c>
      <c r="O27" s="23">
        <v>1.5E-3</v>
      </c>
      <c r="P27" s="24">
        <v>0.497</v>
      </c>
      <c r="Q27" s="24">
        <v>1.4E-2</v>
      </c>
      <c r="R27" s="24">
        <v>6.4229999999999995E-2</v>
      </c>
      <c r="S27" s="24">
        <v>7.2999999999999996E-4</v>
      </c>
      <c r="T27" s="21">
        <v>0.22459000000000001</v>
      </c>
      <c r="U27" s="25">
        <v>450</v>
      </c>
      <c r="V27" s="26">
        <v>59</v>
      </c>
      <c r="W27" s="26">
        <v>409.4</v>
      </c>
      <c r="X27" s="26">
        <v>9.6999999999999993</v>
      </c>
      <c r="Y27" s="26">
        <v>401.3</v>
      </c>
      <c r="Z27" s="26">
        <v>4.4000000000000004</v>
      </c>
      <c r="AA27" s="3">
        <v>98.02149487054227</v>
      </c>
      <c r="AB27" s="21">
        <v>15.569050000000001</v>
      </c>
      <c r="AC27" s="21">
        <v>0.17694860000000001</v>
      </c>
      <c r="AD27" s="24">
        <v>5.6300000000000003E-2</v>
      </c>
      <c r="AE27" s="24">
        <v>1.5E-3</v>
      </c>
      <c r="AF27" s="21">
        <v>0.14992</v>
      </c>
      <c r="AG27" s="2">
        <v>7.2300402923274332E-2</v>
      </c>
      <c r="AH27" s="2">
        <v>0.55765658072949065</v>
      </c>
      <c r="AI27" s="2">
        <v>0.56232393715168727</v>
      </c>
      <c r="AJ27" s="2">
        <v>6.1191112010954757E-2</v>
      </c>
      <c r="AK27" s="2">
        <v>10.881825931313397</v>
      </c>
      <c r="AL27" s="3">
        <f t="shared" si="1"/>
        <v>10.822222222222219</v>
      </c>
      <c r="AM27" s="3" t="str">
        <f t="shared" si="2"/>
        <v>yes</v>
      </c>
      <c r="AN27" s="31" t="s">
        <v>66</v>
      </c>
      <c r="AO27" s="1" t="s">
        <v>37</v>
      </c>
      <c r="AP27" s="1">
        <v>106</v>
      </c>
      <c r="AQ27" s="1">
        <v>47</v>
      </c>
      <c r="AR27" s="1" t="s">
        <v>80</v>
      </c>
      <c r="AS27" s="1" t="s">
        <v>81</v>
      </c>
    </row>
    <row r="28" spans="1:45">
      <c r="A28" s="1" t="s">
        <v>82</v>
      </c>
      <c r="B28" s="20">
        <v>213800000</v>
      </c>
      <c r="C28" s="2">
        <v>56.18</v>
      </c>
      <c r="D28" s="2">
        <v>36.74</v>
      </c>
      <c r="E28" s="21">
        <v>1.5291235710397386</v>
      </c>
      <c r="F28" s="21">
        <f t="shared" si="0"/>
        <v>0.65396938412246353</v>
      </c>
      <c r="G28" s="22">
        <v>-4</v>
      </c>
      <c r="H28" s="22">
        <v>9.3000000000000007</v>
      </c>
      <c r="I28" s="3">
        <v>-232.50000000000003</v>
      </c>
      <c r="J28" s="22">
        <v>-1477.5</v>
      </c>
      <c r="K28" s="21">
        <v>99.76</v>
      </c>
      <c r="L28" s="21">
        <v>1</v>
      </c>
      <c r="M28" s="21" t="b">
        <v>0</v>
      </c>
      <c r="N28" s="23">
        <v>5.9299999999999999E-2</v>
      </c>
      <c r="O28" s="23">
        <v>3.0000000000000001E-3</v>
      </c>
      <c r="P28" s="24">
        <v>0.76100000000000001</v>
      </c>
      <c r="Q28" s="24">
        <v>3.9E-2</v>
      </c>
      <c r="R28" s="24">
        <v>9.3600000000000003E-2</v>
      </c>
      <c r="S28" s="24">
        <v>1.6000000000000001E-3</v>
      </c>
      <c r="T28" s="21">
        <v>0.20659</v>
      </c>
      <c r="U28" s="25">
        <v>520</v>
      </c>
      <c r="V28" s="26">
        <v>110</v>
      </c>
      <c r="W28" s="26">
        <v>569</v>
      </c>
      <c r="X28" s="26">
        <v>23</v>
      </c>
      <c r="Y28" s="26">
        <v>576.9</v>
      </c>
      <c r="Z28" s="26">
        <v>9.5</v>
      </c>
      <c r="AA28" s="3">
        <v>101.3884007029877</v>
      </c>
      <c r="AB28" s="21">
        <v>10.683759999999999</v>
      </c>
      <c r="AC28" s="21">
        <v>0.1826284</v>
      </c>
      <c r="AD28" s="24">
        <v>5.9299999999999999E-2</v>
      </c>
      <c r="AE28" s="24">
        <v>3.0000000000000001E-3</v>
      </c>
      <c r="AF28" s="21">
        <v>0.11650000000000001</v>
      </c>
      <c r="AG28" s="2">
        <v>8.400769315637846E-2</v>
      </c>
      <c r="AH28" s="2">
        <v>0.66882869482151697</v>
      </c>
      <c r="AI28" s="2">
        <v>0.67408390837202914</v>
      </c>
      <c r="AJ28" s="2">
        <v>9.2669098673113487E-2</v>
      </c>
      <c r="AK28" s="2">
        <v>13.747412973693047</v>
      </c>
      <c r="AL28" s="3">
        <f t="shared" si="1"/>
        <v>-10.942307692307688</v>
      </c>
      <c r="AM28" s="3" t="str">
        <f t="shared" si="2"/>
        <v>yes</v>
      </c>
      <c r="AN28" s="30" t="s">
        <v>66</v>
      </c>
      <c r="AO28" s="1" t="s">
        <v>45</v>
      </c>
      <c r="AP28" s="1"/>
      <c r="AQ28" s="1"/>
      <c r="AR28" s="1"/>
      <c r="AS28" s="1"/>
    </row>
    <row r="29" spans="1:45">
      <c r="A29" s="1" t="s">
        <v>83</v>
      </c>
      <c r="B29" s="20">
        <v>211900000</v>
      </c>
      <c r="C29" s="2">
        <v>485.5</v>
      </c>
      <c r="D29" s="2">
        <v>319.3</v>
      </c>
      <c r="E29" s="21">
        <v>1.5205136235515189</v>
      </c>
      <c r="F29" s="21">
        <f t="shared" si="0"/>
        <v>0.65767250257466536</v>
      </c>
      <c r="G29" s="22">
        <v>11</v>
      </c>
      <c r="H29" s="22">
        <v>15</v>
      </c>
      <c r="I29" s="3">
        <v>136.36363636363635</v>
      </c>
      <c r="J29" s="22">
        <v>3966.3636363636365</v>
      </c>
      <c r="K29" s="21">
        <v>99.695999999999998</v>
      </c>
      <c r="L29" s="21">
        <v>1</v>
      </c>
      <c r="M29" s="21" t="b">
        <v>0</v>
      </c>
      <c r="N29" s="23">
        <v>5.8500000000000003E-2</v>
      </c>
      <c r="O29" s="23">
        <v>1.2999999999999999E-3</v>
      </c>
      <c r="P29" s="24">
        <v>0.67200000000000004</v>
      </c>
      <c r="Q29" s="24">
        <v>1.6E-2</v>
      </c>
      <c r="R29" s="24">
        <v>8.3500000000000005E-2</v>
      </c>
      <c r="S29" s="24">
        <v>9.5E-4</v>
      </c>
      <c r="T29" s="21">
        <v>0.29682999999999998</v>
      </c>
      <c r="U29" s="25">
        <v>537</v>
      </c>
      <c r="V29" s="26">
        <v>48</v>
      </c>
      <c r="W29" s="26">
        <v>521.1</v>
      </c>
      <c r="X29" s="26">
        <v>9.8000000000000007</v>
      </c>
      <c r="Y29" s="26">
        <v>516.9</v>
      </c>
      <c r="Z29" s="26">
        <v>5.6</v>
      </c>
      <c r="AA29" s="3">
        <v>99.194012665515245</v>
      </c>
      <c r="AB29" s="21">
        <v>11.976050000000001</v>
      </c>
      <c r="AC29" s="21">
        <v>0.1362544</v>
      </c>
      <c r="AD29" s="24">
        <v>5.8500000000000003E-2</v>
      </c>
      <c r="AE29" s="24">
        <v>1.2999999999999999E-3</v>
      </c>
      <c r="AF29" s="21">
        <v>0.14202999999999999</v>
      </c>
      <c r="AG29" s="2">
        <v>8.6870129586645195E-2</v>
      </c>
      <c r="AH29" s="2">
        <v>0.69700418098535488</v>
      </c>
      <c r="AI29" s="2">
        <v>0.70239678795212745</v>
      </c>
      <c r="AJ29" s="2">
        <v>2.52302762604606E-2</v>
      </c>
      <c r="AK29" s="2">
        <v>3.5920261443707218</v>
      </c>
      <c r="AL29" s="3">
        <f t="shared" si="1"/>
        <v>3.7430167597765407</v>
      </c>
      <c r="AM29" s="3" t="str">
        <f t="shared" si="2"/>
        <v>yes</v>
      </c>
      <c r="AN29" s="30" t="s">
        <v>36</v>
      </c>
      <c r="AO29" s="1" t="s">
        <v>54</v>
      </c>
      <c r="AP29" s="1"/>
      <c r="AQ29" s="1"/>
      <c r="AR29" s="1"/>
      <c r="AS29" s="1"/>
    </row>
    <row r="30" spans="1:45">
      <c r="A30" s="1" t="s">
        <v>84</v>
      </c>
      <c r="B30" s="20">
        <v>221300000</v>
      </c>
      <c r="C30" s="2">
        <v>208.4</v>
      </c>
      <c r="D30" s="2">
        <v>87.57</v>
      </c>
      <c r="E30" s="21">
        <v>2.3798104373643945</v>
      </c>
      <c r="F30" s="21">
        <f t="shared" si="0"/>
        <v>0.4202015355086372</v>
      </c>
      <c r="G30" s="22">
        <v>-3</v>
      </c>
      <c r="H30" s="22">
        <v>12</v>
      </c>
      <c r="I30" s="3">
        <v>-400</v>
      </c>
      <c r="J30" s="22">
        <v>-6773.333333333333</v>
      </c>
      <c r="K30" s="21">
        <v>99.58</v>
      </c>
      <c r="L30" s="21">
        <v>1</v>
      </c>
      <c r="M30" s="21" t="b">
        <v>0</v>
      </c>
      <c r="N30" s="23">
        <v>5.91E-2</v>
      </c>
      <c r="O30" s="23">
        <v>1.6999999999999999E-3</v>
      </c>
      <c r="P30" s="24">
        <v>0.68200000000000005</v>
      </c>
      <c r="Q30" s="24">
        <v>2.1999999999999999E-2</v>
      </c>
      <c r="R30" s="24">
        <v>8.4430000000000005E-2</v>
      </c>
      <c r="S30" s="24">
        <v>1E-3</v>
      </c>
      <c r="T30" s="21">
        <v>0.38314999999999999</v>
      </c>
      <c r="U30" s="25">
        <v>542</v>
      </c>
      <c r="V30" s="26">
        <v>65</v>
      </c>
      <c r="W30" s="26">
        <v>526</v>
      </c>
      <c r="X30" s="26">
        <v>14</v>
      </c>
      <c r="Y30" s="26">
        <v>522.4</v>
      </c>
      <c r="Z30" s="26">
        <v>6.2</v>
      </c>
      <c r="AA30" s="3">
        <v>99.315589353612168</v>
      </c>
      <c r="AB30" s="21">
        <v>11.84413</v>
      </c>
      <c r="AC30" s="21">
        <v>0.1402834</v>
      </c>
      <c r="AD30" s="24">
        <v>5.91E-2</v>
      </c>
      <c r="AE30" s="24">
        <v>1.6999999999999999E-3</v>
      </c>
      <c r="AF30" s="21">
        <v>1.7177999999999999E-2</v>
      </c>
      <c r="AG30" s="2">
        <v>8.7713460242797359E-2</v>
      </c>
      <c r="AH30" s="2">
        <v>0.70538126231749865</v>
      </c>
      <c r="AI30" s="2">
        <v>0.71081388304984072</v>
      </c>
      <c r="AJ30" s="2">
        <v>2.3610686960054989E-2</v>
      </c>
      <c r="AK30" s="2">
        <v>3.3216412232623007</v>
      </c>
      <c r="AL30" s="3">
        <f t="shared" si="1"/>
        <v>3.6162361623616279</v>
      </c>
      <c r="AM30" s="3" t="str">
        <f t="shared" si="2"/>
        <v>yes</v>
      </c>
      <c r="AN30" s="30" t="s">
        <v>44</v>
      </c>
      <c r="AO30" s="1" t="s">
        <v>54</v>
      </c>
      <c r="AP30" s="1"/>
      <c r="AQ30" s="1"/>
      <c r="AR30" s="1"/>
      <c r="AS30" s="1"/>
    </row>
    <row r="31" spans="1:45">
      <c r="A31" s="1" t="s">
        <v>85</v>
      </c>
      <c r="B31" s="20">
        <v>209100000</v>
      </c>
      <c r="C31" s="2">
        <v>57.21</v>
      </c>
      <c r="D31" s="2">
        <v>25.79</v>
      </c>
      <c r="E31" s="21">
        <v>2.2183016673129119</v>
      </c>
      <c r="F31" s="21">
        <f t="shared" si="0"/>
        <v>0.45079531550428242</v>
      </c>
      <c r="G31" s="22">
        <v>-1</v>
      </c>
      <c r="H31" s="22">
        <v>15</v>
      </c>
      <c r="I31" s="3">
        <v>-1500</v>
      </c>
      <c r="J31" s="22">
        <v>-6000</v>
      </c>
      <c r="K31" s="21">
        <v>99.62</v>
      </c>
      <c r="L31" s="21">
        <v>1</v>
      </c>
      <c r="M31" s="21" t="b">
        <v>0</v>
      </c>
      <c r="N31" s="23">
        <v>6.0400000000000002E-2</v>
      </c>
      <c r="O31" s="23">
        <v>3.8999999999999998E-3</v>
      </c>
      <c r="P31" s="24">
        <v>0.82299999999999995</v>
      </c>
      <c r="Q31" s="24">
        <v>5.1999999999999998E-2</v>
      </c>
      <c r="R31" s="24">
        <v>9.9299999999999999E-2</v>
      </c>
      <c r="S31" s="24">
        <v>2.3E-3</v>
      </c>
      <c r="T31" s="21">
        <v>0.14563999999999999</v>
      </c>
      <c r="U31" s="25">
        <v>560</v>
      </c>
      <c r="V31" s="26">
        <v>130</v>
      </c>
      <c r="W31" s="26">
        <v>604</v>
      </c>
      <c r="X31" s="26">
        <v>29</v>
      </c>
      <c r="Y31" s="26">
        <v>610</v>
      </c>
      <c r="Z31" s="26">
        <v>14</v>
      </c>
      <c r="AA31" s="3">
        <v>100.99337748344371</v>
      </c>
      <c r="AB31" s="21">
        <v>10.070489999999999</v>
      </c>
      <c r="AC31" s="21">
        <v>0.23325409999999999</v>
      </c>
      <c r="AD31" s="24">
        <v>6.0400000000000002E-2</v>
      </c>
      <c r="AE31" s="24">
        <v>3.8999999999999998E-3</v>
      </c>
      <c r="AF31" s="21">
        <v>0.29211999999999999</v>
      </c>
      <c r="AG31" s="2">
        <v>9.0754872367591943E-2</v>
      </c>
      <c r="AH31" s="2">
        <v>0.73588262217892497</v>
      </c>
      <c r="AI31" s="2">
        <v>0.74145780762184199</v>
      </c>
      <c r="AJ31" s="2">
        <v>8.7535459813004188E-2</v>
      </c>
      <c r="AK31" s="2">
        <v>11.805858528048434</v>
      </c>
      <c r="AL31" s="3">
        <f t="shared" si="1"/>
        <v>-8.9285714285714288</v>
      </c>
      <c r="AM31" s="3" t="str">
        <f t="shared" si="2"/>
        <v>yes</v>
      </c>
      <c r="AN31" s="30" t="s">
        <v>36</v>
      </c>
      <c r="AO31" s="1" t="s">
        <v>45</v>
      </c>
      <c r="AP31" s="1">
        <v>150</v>
      </c>
      <c r="AQ31" s="1">
        <v>93</v>
      </c>
      <c r="AR31" s="1" t="s">
        <v>86</v>
      </c>
      <c r="AS31" s="1" t="s">
        <v>55</v>
      </c>
    </row>
    <row r="32" spans="1:45">
      <c r="A32" s="1" t="s">
        <v>87</v>
      </c>
      <c r="B32" s="20">
        <v>190400000</v>
      </c>
      <c r="C32" s="2">
        <v>83.6</v>
      </c>
      <c r="D32" s="2">
        <v>40.64</v>
      </c>
      <c r="E32" s="21">
        <v>2.0570866141732282</v>
      </c>
      <c r="F32" s="21">
        <f t="shared" si="0"/>
        <v>0.48612440191387563</v>
      </c>
      <c r="G32" s="22">
        <v>10</v>
      </c>
      <c r="H32" s="22">
        <v>10</v>
      </c>
      <c r="I32" s="3">
        <v>100</v>
      </c>
      <c r="J32" s="22">
        <v>808</v>
      </c>
      <c r="K32" s="21">
        <v>99.61</v>
      </c>
      <c r="L32" s="21">
        <v>1</v>
      </c>
      <c r="M32" s="21" t="b">
        <v>0</v>
      </c>
      <c r="N32" s="23">
        <v>6.0400000000000002E-2</v>
      </c>
      <c r="O32" s="23">
        <v>2.7000000000000001E-3</v>
      </c>
      <c r="P32" s="24">
        <v>0.79800000000000004</v>
      </c>
      <c r="Q32" s="24">
        <v>3.6999999999999998E-2</v>
      </c>
      <c r="R32" s="24">
        <v>9.5899999999999999E-2</v>
      </c>
      <c r="S32" s="24">
        <v>1.6999999999999999E-3</v>
      </c>
      <c r="T32" s="21">
        <v>9.4782000000000005E-2</v>
      </c>
      <c r="U32" s="25">
        <v>565</v>
      </c>
      <c r="V32" s="26">
        <v>94</v>
      </c>
      <c r="W32" s="26">
        <v>592</v>
      </c>
      <c r="X32" s="26">
        <v>20</v>
      </c>
      <c r="Y32" s="26">
        <v>590</v>
      </c>
      <c r="Z32" s="26">
        <v>9.8000000000000007</v>
      </c>
      <c r="AA32" s="3">
        <v>99.662162162162161</v>
      </c>
      <c r="AB32" s="21">
        <v>10.427530000000001</v>
      </c>
      <c r="AC32" s="21">
        <v>0.1848467</v>
      </c>
      <c r="AD32" s="24">
        <v>6.0400000000000002E-2</v>
      </c>
      <c r="AE32" s="24">
        <v>2.7000000000000001E-3</v>
      </c>
      <c r="AF32" s="21">
        <v>0.24537999999999999</v>
      </c>
      <c r="AG32" s="2">
        <v>9.1601217296184867E-2</v>
      </c>
      <c r="AH32" s="2">
        <v>0.7444516228166278</v>
      </c>
      <c r="AI32" s="2">
        <v>0.75006599824579001</v>
      </c>
      <c r="AJ32" s="2">
        <v>5.3720649956113906E-2</v>
      </c>
      <c r="AK32" s="2">
        <v>7.1621230774028666</v>
      </c>
      <c r="AL32" s="3">
        <f t="shared" si="1"/>
        <v>-4.4247787610619467</v>
      </c>
      <c r="AM32" s="3" t="str">
        <f t="shared" si="2"/>
        <v>yes</v>
      </c>
      <c r="AN32" s="30" t="s">
        <v>36</v>
      </c>
      <c r="AO32" s="1" t="s">
        <v>45</v>
      </c>
      <c r="AP32" s="1">
        <v>150</v>
      </c>
      <c r="AQ32" s="1">
        <v>93</v>
      </c>
      <c r="AR32" s="1" t="s">
        <v>88</v>
      </c>
      <c r="AS32" s="1" t="s">
        <v>55</v>
      </c>
    </row>
    <row r="33" spans="1:45">
      <c r="A33" s="1" t="s">
        <v>89</v>
      </c>
      <c r="B33" s="20">
        <v>210800000</v>
      </c>
      <c r="C33" s="2">
        <v>160.69999999999999</v>
      </c>
      <c r="D33" s="2">
        <v>97.11</v>
      </c>
      <c r="E33" s="21">
        <v>1.6548244259087632</v>
      </c>
      <c r="F33" s="21">
        <f t="shared" si="0"/>
        <v>0.60429371499688866</v>
      </c>
      <c r="G33" s="22">
        <v>-6</v>
      </c>
      <c r="H33" s="22">
        <v>13</v>
      </c>
      <c r="I33" s="3">
        <v>-216.66666666666666</v>
      </c>
      <c r="J33" s="22">
        <v>-2766.6666666666665</v>
      </c>
      <c r="K33" s="21">
        <v>99.61</v>
      </c>
      <c r="L33" s="21">
        <v>1</v>
      </c>
      <c r="M33" s="21" t="b">
        <v>0</v>
      </c>
      <c r="N33" s="23">
        <v>6.0199999999999997E-2</v>
      </c>
      <c r="O33" s="23">
        <v>2E-3</v>
      </c>
      <c r="P33" s="24">
        <v>0.77800000000000002</v>
      </c>
      <c r="Q33" s="24">
        <v>2.7E-2</v>
      </c>
      <c r="R33" s="24">
        <v>9.4100000000000003E-2</v>
      </c>
      <c r="S33" s="24">
        <v>1.1999999999999999E-3</v>
      </c>
      <c r="T33" s="21">
        <v>0.19993</v>
      </c>
      <c r="U33" s="25">
        <v>581</v>
      </c>
      <c r="V33" s="26">
        <v>74</v>
      </c>
      <c r="W33" s="26">
        <v>582</v>
      </c>
      <c r="X33" s="26">
        <v>16</v>
      </c>
      <c r="Y33" s="26">
        <v>579.70000000000005</v>
      </c>
      <c r="Z33" s="26">
        <v>7</v>
      </c>
      <c r="AA33" s="3">
        <v>99.604810996563586</v>
      </c>
      <c r="AB33" s="21">
        <v>10.626989999999999</v>
      </c>
      <c r="AC33" s="21">
        <v>0.13551959999999999</v>
      </c>
      <c r="AD33" s="24">
        <v>6.0199999999999997E-2</v>
      </c>
      <c r="AE33" s="24">
        <v>2E-3</v>
      </c>
      <c r="AF33" s="21">
        <v>0.12728999999999999</v>
      </c>
      <c r="AG33" s="2">
        <v>9.4313936609579541E-2</v>
      </c>
      <c r="AH33" s="2">
        <v>0.77215771114979037</v>
      </c>
      <c r="AI33" s="2">
        <v>0.77789629741173016</v>
      </c>
      <c r="AJ33" s="2">
        <v>5.8462045706768094E-3</v>
      </c>
      <c r="AK33" s="2">
        <v>0.7515403518603575</v>
      </c>
      <c r="AL33" s="3">
        <f t="shared" si="1"/>
        <v>0.22375215146298702</v>
      </c>
      <c r="AM33" s="3" t="str">
        <f t="shared" si="2"/>
        <v>yes</v>
      </c>
      <c r="AN33" s="30" t="s">
        <v>66</v>
      </c>
      <c r="AO33" s="1" t="s">
        <v>45</v>
      </c>
      <c r="AP33" s="1">
        <v>150</v>
      </c>
      <c r="AQ33" s="1">
        <v>75</v>
      </c>
      <c r="AR33" s="1" t="s">
        <v>90</v>
      </c>
      <c r="AS33" s="1" t="s">
        <v>81</v>
      </c>
    </row>
    <row r="34" spans="1:45">
      <c r="A34" s="1" t="s">
        <v>91</v>
      </c>
      <c r="B34" s="20">
        <v>177300000</v>
      </c>
      <c r="C34" s="2">
        <v>130.80000000000001</v>
      </c>
      <c r="D34" s="2">
        <v>73.900000000000006</v>
      </c>
      <c r="E34" s="21">
        <v>1.769959404600812</v>
      </c>
      <c r="F34" s="21">
        <f t="shared" si="0"/>
        <v>0.56498470948012236</v>
      </c>
      <c r="G34" s="22">
        <v>-9</v>
      </c>
      <c r="H34" s="22">
        <v>15</v>
      </c>
      <c r="I34" s="3">
        <v>-166.66666666666669</v>
      </c>
      <c r="J34" s="22">
        <v>-1363.3333333333333</v>
      </c>
      <c r="K34" s="21">
        <v>99.67</v>
      </c>
      <c r="L34" s="21">
        <v>1</v>
      </c>
      <c r="M34" s="21" t="b">
        <v>0</v>
      </c>
      <c r="N34" s="23">
        <v>6.0600000000000001E-2</v>
      </c>
      <c r="O34" s="23">
        <v>2.5000000000000001E-3</v>
      </c>
      <c r="P34" s="24">
        <v>0.80300000000000005</v>
      </c>
      <c r="Q34" s="24">
        <v>3.5000000000000003E-2</v>
      </c>
      <c r="R34" s="24">
        <v>9.6000000000000002E-2</v>
      </c>
      <c r="S34" s="24">
        <v>1.5E-3</v>
      </c>
      <c r="T34" s="21">
        <v>0.16109000000000001</v>
      </c>
      <c r="U34" s="25">
        <v>595</v>
      </c>
      <c r="V34" s="26">
        <v>92</v>
      </c>
      <c r="W34" s="26">
        <v>596</v>
      </c>
      <c r="X34" s="26">
        <v>20</v>
      </c>
      <c r="Y34" s="26">
        <v>591.1</v>
      </c>
      <c r="Z34" s="26">
        <v>9</v>
      </c>
      <c r="AA34" s="3">
        <v>99.177852348993284</v>
      </c>
      <c r="AB34" s="21">
        <v>10.41667</v>
      </c>
      <c r="AC34" s="21">
        <v>0.1627604</v>
      </c>
      <c r="AD34" s="24">
        <v>6.0600000000000001E-2</v>
      </c>
      <c r="AE34" s="24">
        <v>2.5000000000000001E-3</v>
      </c>
      <c r="AF34" s="21">
        <v>0.21773999999999999</v>
      </c>
      <c r="AG34" s="2">
        <v>9.6693095435393284E-2</v>
      </c>
      <c r="AH34" s="2">
        <v>0.79676127038974132</v>
      </c>
      <c r="AI34" s="2">
        <v>0.80260704999268018</v>
      </c>
      <c r="AJ34" s="2">
        <v>6.2771114720452477E-3</v>
      </c>
      <c r="AK34" s="2">
        <v>0.78209024853475884</v>
      </c>
      <c r="AL34" s="3">
        <f t="shared" si="1"/>
        <v>0.6554621848739457</v>
      </c>
      <c r="AM34" s="3" t="str">
        <f t="shared" si="2"/>
        <v>yes</v>
      </c>
      <c r="AN34" s="31" t="s">
        <v>44</v>
      </c>
      <c r="AO34" s="1" t="s">
        <v>37</v>
      </c>
      <c r="AP34" s="1">
        <v>106</v>
      </c>
      <c r="AQ34" s="1">
        <v>47</v>
      </c>
      <c r="AR34" s="1" t="s">
        <v>92</v>
      </c>
      <c r="AS34" s="1" t="s">
        <v>93</v>
      </c>
    </row>
    <row r="35" spans="1:45">
      <c r="A35" s="1" t="s">
        <v>94</v>
      </c>
      <c r="B35" s="20">
        <v>200200000</v>
      </c>
      <c r="C35" s="2">
        <v>306.10000000000002</v>
      </c>
      <c r="D35" s="2">
        <v>281</v>
      </c>
      <c r="E35" s="21">
        <v>1.0893238434163701</v>
      </c>
      <c r="F35" s="21">
        <f t="shared" si="0"/>
        <v>0.91800065338124792</v>
      </c>
      <c r="G35" s="22">
        <v>-2</v>
      </c>
      <c r="H35" s="22">
        <v>10</v>
      </c>
      <c r="I35" s="3">
        <v>-500</v>
      </c>
      <c r="J35" s="22">
        <v>-16385</v>
      </c>
      <c r="K35" s="21">
        <v>99.766999999999996</v>
      </c>
      <c r="L35" s="21">
        <v>1</v>
      </c>
      <c r="M35" s="21" t="b">
        <v>0</v>
      </c>
      <c r="N35" s="23">
        <v>6.0499999999999998E-2</v>
      </c>
      <c r="O35" s="23">
        <v>1.1999999999999999E-3</v>
      </c>
      <c r="P35" s="24">
        <v>0.84599999999999997</v>
      </c>
      <c r="Q35" s="24">
        <v>0.02</v>
      </c>
      <c r="R35" s="24">
        <v>0.1012</v>
      </c>
      <c r="S35" s="24">
        <v>1.1999999999999999E-3</v>
      </c>
      <c r="T35" s="21">
        <v>0.48286000000000001</v>
      </c>
      <c r="U35" s="25">
        <v>610</v>
      </c>
      <c r="V35" s="26">
        <v>41</v>
      </c>
      <c r="W35" s="26">
        <v>621</v>
      </c>
      <c r="X35" s="26">
        <v>11</v>
      </c>
      <c r="Y35" s="26">
        <v>621.29999999999995</v>
      </c>
      <c r="Z35" s="26">
        <v>7.1</v>
      </c>
      <c r="AA35" s="3">
        <v>100.04830917874395</v>
      </c>
      <c r="AB35" s="21">
        <v>9.8814229999999998</v>
      </c>
      <c r="AC35" s="21">
        <v>0.117171</v>
      </c>
      <c r="AD35" s="24">
        <v>6.0499999999999998E-2</v>
      </c>
      <c r="AE35" s="24">
        <v>1.1999999999999999E-3</v>
      </c>
      <c r="AF35" s="21">
        <v>1.6400999999999999E-2</v>
      </c>
      <c r="AG35" s="2">
        <v>9.9247934424589124E-2</v>
      </c>
      <c r="AH35" s="2">
        <v>0.82350140178589748</v>
      </c>
      <c r="AI35" s="2">
        <v>0.82946049407484479</v>
      </c>
      <c r="AJ35" s="2">
        <v>2.2583123823118893E-2</v>
      </c>
      <c r="AK35" s="2">
        <v>2.7226280195909061</v>
      </c>
      <c r="AL35" s="3">
        <f t="shared" si="1"/>
        <v>-1.8524590163934354</v>
      </c>
      <c r="AM35" s="3" t="str">
        <f t="shared" si="2"/>
        <v>yes</v>
      </c>
      <c r="AN35" s="30" t="s">
        <v>36</v>
      </c>
      <c r="AO35" s="1" t="s">
        <v>54</v>
      </c>
      <c r="AP35" s="1">
        <v>81</v>
      </c>
      <c r="AQ35" s="1">
        <v>60</v>
      </c>
      <c r="AR35" s="1"/>
      <c r="AS35" s="1" t="s">
        <v>95</v>
      </c>
    </row>
    <row r="36" spans="1:45">
      <c r="A36" s="1" t="s">
        <v>96</v>
      </c>
      <c r="B36" s="20">
        <v>212600000</v>
      </c>
      <c r="C36" s="2">
        <v>202.1</v>
      </c>
      <c r="D36" s="2">
        <v>167.7</v>
      </c>
      <c r="E36" s="21">
        <v>1.2051282051282051</v>
      </c>
      <c r="F36" s="21">
        <f t="shared" si="0"/>
        <v>0.82978723404255317</v>
      </c>
      <c r="G36" s="22">
        <v>4</v>
      </c>
      <c r="H36" s="22">
        <v>11</v>
      </c>
      <c r="I36" s="3">
        <v>275</v>
      </c>
      <c r="J36" s="22">
        <v>5527.5</v>
      </c>
      <c r="K36" s="21">
        <v>99.56</v>
      </c>
      <c r="L36" s="21">
        <v>1</v>
      </c>
      <c r="M36" s="21" t="b">
        <v>0</v>
      </c>
      <c r="N36" s="23">
        <v>6.08E-2</v>
      </c>
      <c r="O36" s="23">
        <v>1.6000000000000001E-3</v>
      </c>
      <c r="P36" s="24">
        <v>0.82299999999999995</v>
      </c>
      <c r="Q36" s="24">
        <v>2.1999999999999999E-2</v>
      </c>
      <c r="R36" s="24">
        <v>9.8199999999999996E-2</v>
      </c>
      <c r="S36" s="24">
        <v>1.1000000000000001E-3</v>
      </c>
      <c r="T36" s="21">
        <v>9.9482000000000008E-3</v>
      </c>
      <c r="U36" s="25">
        <v>611</v>
      </c>
      <c r="V36" s="26">
        <v>59</v>
      </c>
      <c r="W36" s="26">
        <v>608</v>
      </c>
      <c r="X36" s="26">
        <v>12</v>
      </c>
      <c r="Y36" s="26">
        <v>603.79999999999995</v>
      </c>
      <c r="Z36" s="26">
        <v>6.4</v>
      </c>
      <c r="AA36" s="3">
        <v>99.30921052631578</v>
      </c>
      <c r="AB36" s="21">
        <v>10.183299999999999</v>
      </c>
      <c r="AC36" s="21">
        <v>0.1140695</v>
      </c>
      <c r="AD36" s="24">
        <v>6.08E-2</v>
      </c>
      <c r="AE36" s="24">
        <v>1.6000000000000001E-3</v>
      </c>
      <c r="AF36" s="21">
        <v>0.36618000000000001</v>
      </c>
      <c r="AG36" s="2">
        <v>9.941846848712288E-2</v>
      </c>
      <c r="AH36" s="2">
        <v>0.82529816176575199</v>
      </c>
      <c r="AI36" s="2">
        <v>0.83126475186324023</v>
      </c>
      <c r="AJ36" s="2">
        <v>2.6011945247666609E-3</v>
      </c>
      <c r="AK36" s="2">
        <v>0.31292010384612212</v>
      </c>
      <c r="AL36" s="3">
        <f t="shared" si="1"/>
        <v>1.1783960720131006</v>
      </c>
      <c r="AM36" s="3" t="str">
        <f t="shared" si="2"/>
        <v>yes</v>
      </c>
      <c r="AN36" s="30" t="s">
        <v>36</v>
      </c>
      <c r="AO36" s="1" t="s">
        <v>37</v>
      </c>
      <c r="AP36" s="1"/>
      <c r="AQ36" s="1"/>
      <c r="AR36" s="1"/>
      <c r="AS36" s="1"/>
    </row>
    <row r="37" spans="1:45">
      <c r="A37" s="1" t="s">
        <v>97</v>
      </c>
      <c r="B37" s="20">
        <v>174400000</v>
      </c>
      <c r="C37" s="2">
        <v>575</v>
      </c>
      <c r="D37" s="2">
        <v>174.2</v>
      </c>
      <c r="E37" s="21">
        <v>3.3008036739380024</v>
      </c>
      <c r="F37" s="21">
        <f t="shared" si="0"/>
        <v>0.3029565217391304</v>
      </c>
      <c r="G37" s="22">
        <v>15</v>
      </c>
      <c r="H37" s="22">
        <v>16</v>
      </c>
      <c r="I37" s="3">
        <v>106.66666666666667</v>
      </c>
      <c r="J37" s="22">
        <v>3260</v>
      </c>
      <c r="K37" s="21">
        <v>99.65</v>
      </c>
      <c r="L37" s="21">
        <v>1</v>
      </c>
      <c r="M37" s="21" t="b">
        <v>0</v>
      </c>
      <c r="N37" s="23">
        <v>6.0999999999999999E-2</v>
      </c>
      <c r="O37" s="23">
        <v>1.6000000000000001E-3</v>
      </c>
      <c r="P37" s="24">
        <v>0.78400000000000003</v>
      </c>
      <c r="Q37" s="24">
        <v>2.1000000000000001E-2</v>
      </c>
      <c r="R37" s="24">
        <v>9.3829999999999997E-2</v>
      </c>
      <c r="S37" s="24">
        <v>1E-3</v>
      </c>
      <c r="T37" s="21">
        <v>0.11310000000000001</v>
      </c>
      <c r="U37" s="25">
        <v>625</v>
      </c>
      <c r="V37" s="26">
        <v>56</v>
      </c>
      <c r="W37" s="26">
        <v>587</v>
      </c>
      <c r="X37" s="26">
        <v>12</v>
      </c>
      <c r="Y37" s="26">
        <v>578.1</v>
      </c>
      <c r="Z37" s="26">
        <v>6.1</v>
      </c>
      <c r="AA37" s="3">
        <v>98.483816013628626</v>
      </c>
      <c r="AB37" s="21">
        <v>10.65757</v>
      </c>
      <c r="AC37" s="21">
        <v>0.1135838</v>
      </c>
      <c r="AD37" s="24">
        <v>6.0999999999999999E-2</v>
      </c>
      <c r="AE37" s="24">
        <v>1.6000000000000001E-3</v>
      </c>
      <c r="AF37" s="21">
        <v>0.24804999999999999</v>
      </c>
      <c r="AG37" s="2">
        <v>0.10180872512651806</v>
      </c>
      <c r="AH37" s="2">
        <v>0.85063949068418121</v>
      </c>
      <c r="AI37" s="2">
        <v>0.85671031254638819</v>
      </c>
      <c r="AJ37" s="2">
        <v>6.7115436177466653E-2</v>
      </c>
      <c r="AK37" s="2">
        <v>7.8340875783297594</v>
      </c>
      <c r="AL37" s="3">
        <f t="shared" si="1"/>
        <v>7.5039999999999969</v>
      </c>
      <c r="AM37" s="3" t="str">
        <f t="shared" si="2"/>
        <v>yes</v>
      </c>
      <c r="AN37" s="30" t="s">
        <v>36</v>
      </c>
      <c r="AO37" s="29" t="s">
        <v>50</v>
      </c>
      <c r="AP37" s="1">
        <v>60</v>
      </c>
      <c r="AQ37" s="1">
        <v>55</v>
      </c>
      <c r="AR37" s="1"/>
      <c r="AS37" s="1" t="s">
        <v>55</v>
      </c>
    </row>
    <row r="38" spans="1:45">
      <c r="A38" s="1" t="s">
        <v>98</v>
      </c>
      <c r="B38" s="20">
        <v>203900000</v>
      </c>
      <c r="C38" s="2">
        <v>38.4</v>
      </c>
      <c r="D38" s="2">
        <v>20.7</v>
      </c>
      <c r="E38" s="21">
        <v>1.855072463768116</v>
      </c>
      <c r="F38" s="21">
        <f t="shared" si="0"/>
        <v>0.5390625</v>
      </c>
      <c r="G38" s="22">
        <v>-3</v>
      </c>
      <c r="H38" s="22">
        <v>11</v>
      </c>
      <c r="I38" s="3">
        <v>-366.66666666666663</v>
      </c>
      <c r="J38" s="22">
        <v>-1363.3333333333333</v>
      </c>
      <c r="K38" s="21">
        <v>99.31</v>
      </c>
      <c r="L38" s="21">
        <v>1</v>
      </c>
      <c r="M38" s="21" t="b">
        <v>0</v>
      </c>
      <c r="N38" s="23">
        <v>6.3600000000000004E-2</v>
      </c>
      <c r="O38" s="23">
        <v>3.5000000000000001E-3</v>
      </c>
      <c r="P38" s="24">
        <v>0.86599999999999999</v>
      </c>
      <c r="Q38" s="24">
        <v>4.8000000000000001E-2</v>
      </c>
      <c r="R38" s="24">
        <v>9.98E-2</v>
      </c>
      <c r="S38" s="24">
        <v>1.9E-3</v>
      </c>
      <c r="T38" s="21">
        <v>0.15998000000000001</v>
      </c>
      <c r="U38" s="25">
        <v>650</v>
      </c>
      <c r="V38" s="26">
        <v>120</v>
      </c>
      <c r="W38" s="26">
        <v>630</v>
      </c>
      <c r="X38" s="26">
        <v>27</v>
      </c>
      <c r="Y38" s="26">
        <v>613</v>
      </c>
      <c r="Z38" s="26">
        <v>11</v>
      </c>
      <c r="AA38" s="3">
        <v>97.301587301587304</v>
      </c>
      <c r="AB38" s="21">
        <v>10.02004</v>
      </c>
      <c r="AC38" s="21">
        <v>0.1907623</v>
      </c>
      <c r="AD38" s="24">
        <v>6.3600000000000004E-2</v>
      </c>
      <c r="AE38" s="24">
        <v>3.5000000000000001E-3</v>
      </c>
      <c r="AF38" s="21">
        <v>0.20155000000000001</v>
      </c>
      <c r="AG38" s="2">
        <v>0.1060899733307179</v>
      </c>
      <c r="AH38" s="2">
        <v>0.8967701146926832</v>
      </c>
      <c r="AI38" s="2">
        <v>0.90302365475509039</v>
      </c>
      <c r="AJ38" s="2">
        <v>3.1406428047487688E-2</v>
      </c>
      <c r="AK38" s="2">
        <v>3.4779186438926057</v>
      </c>
      <c r="AL38" s="3">
        <f t="shared" si="1"/>
        <v>5.6923076923076925</v>
      </c>
      <c r="AM38" s="3" t="str">
        <f t="shared" si="2"/>
        <v>yes</v>
      </c>
      <c r="AN38" s="30" t="s">
        <v>36</v>
      </c>
      <c r="AO38" s="1" t="s">
        <v>37</v>
      </c>
      <c r="AP38" s="1"/>
      <c r="AQ38" s="1"/>
      <c r="AR38" s="1"/>
      <c r="AS38" s="1"/>
    </row>
    <row r="39" spans="1:45">
      <c r="A39" s="1" t="s">
        <v>99</v>
      </c>
      <c r="B39" s="20">
        <v>209500000</v>
      </c>
      <c r="C39" s="2">
        <v>286.5</v>
      </c>
      <c r="D39" s="2">
        <v>150.30000000000001</v>
      </c>
      <c r="E39" s="21">
        <v>1.906187624750499</v>
      </c>
      <c r="F39" s="21">
        <f t="shared" si="0"/>
        <v>0.52460732984293201</v>
      </c>
      <c r="G39" s="22">
        <v>10</v>
      </c>
      <c r="H39" s="22">
        <v>12</v>
      </c>
      <c r="I39" s="3">
        <v>120</v>
      </c>
      <c r="J39" s="22">
        <v>7900</v>
      </c>
      <c r="K39" s="21">
        <v>99.41</v>
      </c>
      <c r="L39" s="21">
        <v>1</v>
      </c>
      <c r="M39" s="21" t="b">
        <v>0</v>
      </c>
      <c r="N39" s="23">
        <v>9.5699999999999993E-2</v>
      </c>
      <c r="O39" s="23">
        <v>1.1000000000000001E-3</v>
      </c>
      <c r="P39" s="24">
        <v>3.3170000000000002</v>
      </c>
      <c r="Q39" s="24">
        <v>4.7E-2</v>
      </c>
      <c r="R39" s="24">
        <v>0.25130000000000002</v>
      </c>
      <c r="S39" s="24">
        <v>2.3E-3</v>
      </c>
      <c r="T39" s="21">
        <v>0.34566999999999998</v>
      </c>
      <c r="U39" s="25">
        <v>1538</v>
      </c>
      <c r="V39" s="26">
        <v>21</v>
      </c>
      <c r="W39" s="26">
        <v>1487.2</v>
      </c>
      <c r="X39" s="26">
        <v>10</v>
      </c>
      <c r="Y39" s="26">
        <v>1445.1</v>
      </c>
      <c r="Z39" s="26">
        <v>12</v>
      </c>
      <c r="AA39" s="3">
        <v>93.48658321545733</v>
      </c>
      <c r="AB39" s="21">
        <v>3.9793080000000001</v>
      </c>
      <c r="AC39" s="21">
        <v>3.642024E-2</v>
      </c>
      <c r="AD39" s="24">
        <v>9.5699999999999993E-2</v>
      </c>
      <c r="AE39" s="24">
        <v>1.1000000000000001E-3</v>
      </c>
      <c r="AF39" s="21">
        <v>0.25284000000000001</v>
      </c>
      <c r="AG39" s="2">
        <v>0.26944811384994116</v>
      </c>
      <c r="AH39" s="2">
        <v>3.548053321572632</v>
      </c>
      <c r="AI39" s="2">
        <v>3.5582698968431101</v>
      </c>
      <c r="AJ39" s="2">
        <v>0.23176494870030806</v>
      </c>
      <c r="AK39" s="2">
        <v>6.513416784542664</v>
      </c>
      <c r="AL39" s="3">
        <f t="shared" si="1"/>
        <v>6.0403120936280947</v>
      </c>
      <c r="AM39" s="3" t="str">
        <f t="shared" si="2"/>
        <v>yes</v>
      </c>
      <c r="AN39" s="30" t="s">
        <v>36</v>
      </c>
      <c r="AO39" s="1" t="s">
        <v>54</v>
      </c>
      <c r="AP39" s="1">
        <v>81</v>
      </c>
      <c r="AQ39" s="1">
        <v>69</v>
      </c>
      <c r="AR39" s="1" t="s">
        <v>100</v>
      </c>
      <c r="AS39" s="1" t="s">
        <v>95</v>
      </c>
    </row>
    <row r="40" spans="1:45">
      <c r="A40" s="3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57"/>
      <c r="N40" s="34"/>
      <c r="O40" s="34"/>
      <c r="P40" s="34"/>
      <c r="Q40" s="34"/>
      <c r="R40" s="34"/>
      <c r="S40" s="34"/>
      <c r="T40" s="35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17"/>
      <c r="AM40" s="58"/>
      <c r="AN40" s="58"/>
      <c r="AO40" s="59"/>
      <c r="AP40" s="12"/>
      <c r="AQ40" s="11"/>
      <c r="AR40" s="11"/>
    </row>
    <row r="41" spans="1:45" ht="15" thickBot="1">
      <c r="A41" s="63" t="s">
        <v>276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v>20</v>
      </c>
      <c r="N41" s="5"/>
      <c r="O41" s="5"/>
      <c r="P41" s="5"/>
      <c r="Q41" s="5"/>
      <c r="R41" s="5"/>
      <c r="S41" s="5"/>
      <c r="T41" s="7"/>
      <c r="U41" s="8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9"/>
      <c r="AM41" s="11"/>
      <c r="AN41" s="65"/>
      <c r="AO41" s="62"/>
      <c r="AP41" s="18" t="s">
        <v>34</v>
      </c>
      <c r="AQ41" s="19"/>
      <c r="AR41" s="19"/>
    </row>
    <row r="42" spans="1:45">
      <c r="A42" s="32" t="s">
        <v>101</v>
      </c>
      <c r="B42" s="33">
        <v>273800000</v>
      </c>
      <c r="C42" s="34">
        <v>430</v>
      </c>
      <c r="D42" s="34">
        <v>213</v>
      </c>
      <c r="E42" s="35">
        <v>2.0187793427230045</v>
      </c>
      <c r="F42" s="35">
        <f t="shared" ref="F42:F105" si="3">D42/C42</f>
        <v>0.49534883720930234</v>
      </c>
      <c r="G42" s="26">
        <v>1</v>
      </c>
      <c r="H42" s="26">
        <v>12</v>
      </c>
      <c r="I42" s="17">
        <v>1200</v>
      </c>
      <c r="J42" s="26">
        <v>26800</v>
      </c>
      <c r="K42" s="35">
        <v>99.82</v>
      </c>
      <c r="L42" s="35">
        <v>1</v>
      </c>
      <c r="M42" s="35" t="b">
        <v>0</v>
      </c>
      <c r="N42" s="36">
        <v>5.3800000000000001E-2</v>
      </c>
      <c r="O42" s="36">
        <v>1.6000000000000001E-3</v>
      </c>
      <c r="P42" s="37">
        <v>0.42599999999999999</v>
      </c>
      <c r="Q42" s="37">
        <v>1.2999999999999999E-2</v>
      </c>
      <c r="R42" s="36">
        <v>5.7480000000000003E-2</v>
      </c>
      <c r="S42" s="36">
        <v>7.2999999999999996E-4</v>
      </c>
      <c r="T42" s="35">
        <v>0.10178</v>
      </c>
      <c r="U42" s="25">
        <v>346</v>
      </c>
      <c r="V42" s="26">
        <v>65</v>
      </c>
      <c r="W42" s="26">
        <v>359.9</v>
      </c>
      <c r="X42" s="26">
        <v>9</v>
      </c>
      <c r="Y42" s="26">
        <v>360.2</v>
      </c>
      <c r="Z42" s="26">
        <v>4.5</v>
      </c>
      <c r="AA42" s="3">
        <v>100.08335648791331</v>
      </c>
      <c r="AB42" s="21">
        <v>17.397359999999999</v>
      </c>
      <c r="AC42" s="21">
        <v>0.22094759999999999</v>
      </c>
      <c r="AD42" s="24">
        <v>5.3800000000000001E-2</v>
      </c>
      <c r="AE42" s="24">
        <v>1.6000000000000001E-3</v>
      </c>
      <c r="AF42" s="21">
        <v>0.19592000000000001</v>
      </c>
      <c r="AG42" s="2">
        <v>5.5139778899893077E-2</v>
      </c>
      <c r="AH42" s="2">
        <v>0.40601308515669587</v>
      </c>
      <c r="AI42" s="2">
        <v>0.40974018662511913</v>
      </c>
      <c r="AJ42" s="2">
        <v>2.0123453971693728E-2</v>
      </c>
      <c r="AK42" s="2">
        <v>4.9112717347652177</v>
      </c>
      <c r="AL42" s="17">
        <f t="shared" ref="AL42:AL105" si="4">((U42-Y42)/U42)*100</f>
        <v>-4.1040462427745634</v>
      </c>
      <c r="AM42" s="30" t="s">
        <v>36</v>
      </c>
      <c r="AN42" s="30" t="s">
        <v>36</v>
      </c>
      <c r="AO42" s="2" t="s">
        <v>54</v>
      </c>
      <c r="AP42" s="32"/>
      <c r="AQ42" s="32"/>
      <c r="AR42" s="32"/>
    </row>
    <row r="43" spans="1:45">
      <c r="A43" s="1" t="s">
        <v>102</v>
      </c>
      <c r="B43" s="20">
        <v>231100000</v>
      </c>
      <c r="C43" s="2">
        <v>134.9</v>
      </c>
      <c r="D43" s="2">
        <v>73.84</v>
      </c>
      <c r="E43" s="21">
        <v>1.8269230769230769</v>
      </c>
      <c r="F43" s="21">
        <f t="shared" si="3"/>
        <v>0.54736842105263162</v>
      </c>
      <c r="G43" s="22">
        <v>-2</v>
      </c>
      <c r="H43" s="22">
        <v>11</v>
      </c>
      <c r="I43" s="3">
        <v>-550</v>
      </c>
      <c r="J43" s="22">
        <v>-3786.5</v>
      </c>
      <c r="K43" s="21">
        <v>99.85</v>
      </c>
      <c r="L43" s="21">
        <v>1</v>
      </c>
      <c r="M43" s="21" t="b">
        <v>0</v>
      </c>
      <c r="N43" s="23">
        <v>5.4300000000000001E-2</v>
      </c>
      <c r="O43" s="23">
        <v>2.7000000000000001E-3</v>
      </c>
      <c r="P43" s="24">
        <v>0.44400000000000001</v>
      </c>
      <c r="Q43" s="24">
        <v>2.1000000000000001E-2</v>
      </c>
      <c r="R43" s="23">
        <v>5.9540000000000003E-2</v>
      </c>
      <c r="S43" s="23">
        <v>9.2000000000000003E-4</v>
      </c>
      <c r="T43" s="21">
        <v>5.5205999999999998E-2</v>
      </c>
      <c r="U43" s="25">
        <v>350</v>
      </c>
      <c r="V43" s="26">
        <v>100</v>
      </c>
      <c r="W43" s="26">
        <v>371</v>
      </c>
      <c r="X43" s="26">
        <v>15</v>
      </c>
      <c r="Y43" s="26">
        <v>372.8</v>
      </c>
      <c r="Z43" s="26">
        <v>5.6</v>
      </c>
      <c r="AA43" s="3">
        <v>100.48517520215634</v>
      </c>
      <c r="AB43" s="21">
        <v>16.79543</v>
      </c>
      <c r="AC43" s="21">
        <v>0.25951960000000002</v>
      </c>
      <c r="AD43" s="24">
        <v>5.4300000000000001E-2</v>
      </c>
      <c r="AE43" s="24">
        <v>2.7000000000000001E-3</v>
      </c>
      <c r="AF43" s="21">
        <v>0.30470999999999998</v>
      </c>
      <c r="AG43" s="2">
        <v>5.579469629981082E-2</v>
      </c>
      <c r="AH43" s="2">
        <v>0.41156285731339715</v>
      </c>
      <c r="AI43" s="2">
        <v>0.41532762207100532</v>
      </c>
      <c r="AJ43" s="2">
        <v>3.2652649593527386E-2</v>
      </c>
      <c r="AK43" s="2">
        <v>7.8619017513708771</v>
      </c>
      <c r="AL43" s="3">
        <f t="shared" si="4"/>
        <v>-6.5142857142857169</v>
      </c>
      <c r="AM43" s="30">
        <v>2</v>
      </c>
      <c r="AN43" s="30">
        <v>2</v>
      </c>
      <c r="AO43" s="2" t="s">
        <v>103</v>
      </c>
      <c r="AP43" s="1"/>
      <c r="AQ43" s="1"/>
      <c r="AR43" s="1"/>
    </row>
    <row r="44" spans="1:45">
      <c r="A44" s="27" t="s">
        <v>104</v>
      </c>
      <c r="B44" s="38">
        <v>263700000</v>
      </c>
      <c r="C44" s="39">
        <v>319.3</v>
      </c>
      <c r="D44" s="39">
        <v>898.4</v>
      </c>
      <c r="E44" s="40">
        <v>0.35540961709706148</v>
      </c>
      <c r="F44" s="40">
        <f t="shared" si="3"/>
        <v>2.8136548700281865</v>
      </c>
      <c r="G44" s="41">
        <v>11</v>
      </c>
      <c r="H44" s="41">
        <v>15</v>
      </c>
      <c r="I44" s="42">
        <v>136.36363636363635</v>
      </c>
      <c r="J44" s="41">
        <v>1771.8181818181818</v>
      </c>
      <c r="K44" s="40">
        <v>99.88</v>
      </c>
      <c r="L44" s="40">
        <v>1</v>
      </c>
      <c r="M44" s="40" t="b">
        <v>0</v>
      </c>
      <c r="N44" s="43">
        <v>5.4199999999999998E-2</v>
      </c>
      <c r="O44" s="43">
        <v>1.6000000000000001E-3</v>
      </c>
      <c r="P44" s="44">
        <v>0.437</v>
      </c>
      <c r="Q44" s="44">
        <v>1.2999999999999999E-2</v>
      </c>
      <c r="R44" s="44">
        <v>5.851E-2</v>
      </c>
      <c r="S44" s="44">
        <v>9.6000000000000002E-4</v>
      </c>
      <c r="T44" s="40">
        <v>0.10677</v>
      </c>
      <c r="U44" s="45">
        <v>362</v>
      </c>
      <c r="V44" s="46">
        <v>63</v>
      </c>
      <c r="W44" s="46">
        <v>367</v>
      </c>
      <c r="X44" s="46">
        <v>9.1999999999999993</v>
      </c>
      <c r="Y44" s="46">
        <v>366.6</v>
      </c>
      <c r="Z44" s="46">
        <v>5.8</v>
      </c>
      <c r="AA44" s="42">
        <v>99.891008174386926</v>
      </c>
      <c r="AB44" s="40">
        <v>17.091100000000001</v>
      </c>
      <c r="AC44" s="40">
        <v>0.28042129999999998</v>
      </c>
      <c r="AD44" s="44">
        <v>5.4199999999999998E-2</v>
      </c>
      <c r="AE44" s="44">
        <v>1.6000000000000001E-3</v>
      </c>
      <c r="AF44" s="40">
        <v>0.30796000000000001</v>
      </c>
      <c r="AG44" s="39">
        <v>5.7761888523078175E-2</v>
      </c>
      <c r="AH44" s="39">
        <v>0.42834395534272951</v>
      </c>
      <c r="AI44" s="39">
        <v>0.43222098496533778</v>
      </c>
      <c r="AJ44" s="39">
        <v>8.6883128333735283E-3</v>
      </c>
      <c r="AK44" s="39">
        <v>2.0101552528899758</v>
      </c>
      <c r="AL44" s="42">
        <f t="shared" si="4"/>
        <v>-1.2707182320442052</v>
      </c>
      <c r="AM44" s="31" t="s">
        <v>36</v>
      </c>
      <c r="AN44" s="31" t="s">
        <v>36</v>
      </c>
      <c r="AO44" s="39" t="s">
        <v>37</v>
      </c>
      <c r="AP44" s="27"/>
      <c r="AQ44" s="27"/>
      <c r="AR44" s="27"/>
    </row>
    <row r="45" spans="1:45">
      <c r="A45" s="27" t="s">
        <v>105</v>
      </c>
      <c r="B45" s="38">
        <v>220900000</v>
      </c>
      <c r="C45" s="39">
        <v>194.3</v>
      </c>
      <c r="D45" s="39">
        <v>57.5</v>
      </c>
      <c r="E45" s="40">
        <v>3.379130434782609</v>
      </c>
      <c r="F45" s="40">
        <f t="shared" si="3"/>
        <v>0.29593412249099327</v>
      </c>
      <c r="G45" s="41">
        <v>3</v>
      </c>
      <c r="H45" s="41">
        <v>17</v>
      </c>
      <c r="I45" s="42">
        <v>566.66666666666674</v>
      </c>
      <c r="J45" s="41">
        <v>4093.3333333333335</v>
      </c>
      <c r="K45" s="40">
        <v>99.8</v>
      </c>
      <c r="L45" s="40">
        <v>1</v>
      </c>
      <c r="M45" s="40" t="b">
        <v>0</v>
      </c>
      <c r="N45" s="43">
        <v>5.5E-2</v>
      </c>
      <c r="O45" s="43">
        <v>1.9E-3</v>
      </c>
      <c r="P45" s="44">
        <v>0.48499999999999999</v>
      </c>
      <c r="Q45" s="44">
        <v>1.7000000000000001E-2</v>
      </c>
      <c r="R45" s="44">
        <v>6.4100000000000004E-2</v>
      </c>
      <c r="S45" s="44">
        <v>1.1000000000000001E-3</v>
      </c>
      <c r="T45" s="40">
        <v>0.23057</v>
      </c>
      <c r="U45" s="45">
        <v>380</v>
      </c>
      <c r="V45" s="46">
        <v>79</v>
      </c>
      <c r="W45" s="46">
        <v>400</v>
      </c>
      <c r="X45" s="46">
        <v>12</v>
      </c>
      <c r="Y45" s="46">
        <v>400.6</v>
      </c>
      <c r="Z45" s="46">
        <v>6.5</v>
      </c>
      <c r="AA45" s="42">
        <v>100.15</v>
      </c>
      <c r="AB45" s="40">
        <v>15.600619999999999</v>
      </c>
      <c r="AC45" s="40">
        <v>0.26771739999999999</v>
      </c>
      <c r="AD45" s="44">
        <v>5.5E-2</v>
      </c>
      <c r="AE45" s="44">
        <v>1.9E-3</v>
      </c>
      <c r="AF45" s="40">
        <v>0.50058000000000002</v>
      </c>
      <c r="AG45" s="39">
        <v>6.0719551501875468E-2</v>
      </c>
      <c r="AH45" s="39">
        <v>0.45389040290284743</v>
      </c>
      <c r="AI45" s="39">
        <v>0.45793379628708131</v>
      </c>
      <c r="AJ45" s="39">
        <v>3.1292722214528335E-2</v>
      </c>
      <c r="AK45" s="39">
        <v>6.8334598730753537</v>
      </c>
      <c r="AL45" s="42">
        <f t="shared" si="4"/>
        <v>-5.4210526315789531</v>
      </c>
      <c r="AM45" s="31" t="s">
        <v>36</v>
      </c>
      <c r="AN45" s="31" t="s">
        <v>36</v>
      </c>
      <c r="AO45" s="39" t="s">
        <v>54</v>
      </c>
      <c r="AP45" s="27"/>
      <c r="AQ45" s="27"/>
      <c r="AR45" s="27"/>
    </row>
    <row r="46" spans="1:45">
      <c r="A46" s="27" t="s">
        <v>106</v>
      </c>
      <c r="B46" s="38">
        <v>265600000</v>
      </c>
      <c r="C46" s="39">
        <v>350.9</v>
      </c>
      <c r="D46" s="39">
        <v>276.5</v>
      </c>
      <c r="E46" s="40">
        <v>1.2690777576853525</v>
      </c>
      <c r="F46" s="40">
        <f t="shared" si="3"/>
        <v>0.7879737817041893</v>
      </c>
      <c r="G46" s="41">
        <v>-3</v>
      </c>
      <c r="H46" s="41">
        <v>17</v>
      </c>
      <c r="I46" s="42">
        <v>-566.66666666666674</v>
      </c>
      <c r="J46" s="41">
        <v>-7333.333333333333</v>
      </c>
      <c r="K46" s="40">
        <v>99.7</v>
      </c>
      <c r="L46" s="40">
        <v>1</v>
      </c>
      <c r="M46" s="40" t="b">
        <v>0</v>
      </c>
      <c r="N46" s="43">
        <v>5.4800000000000001E-2</v>
      </c>
      <c r="O46" s="43">
        <v>1.6000000000000001E-3</v>
      </c>
      <c r="P46" s="44">
        <v>0.44600000000000001</v>
      </c>
      <c r="Q46" s="44">
        <v>1.2999999999999999E-2</v>
      </c>
      <c r="R46" s="44">
        <v>5.9180000000000003E-2</v>
      </c>
      <c r="S46" s="44">
        <v>9.1E-4</v>
      </c>
      <c r="T46" s="40">
        <v>0.28905999999999998</v>
      </c>
      <c r="U46" s="45">
        <v>382</v>
      </c>
      <c r="V46" s="46">
        <v>60</v>
      </c>
      <c r="W46" s="46">
        <v>374</v>
      </c>
      <c r="X46" s="46">
        <v>9.1</v>
      </c>
      <c r="Y46" s="46">
        <v>370.6</v>
      </c>
      <c r="Z46" s="46">
        <v>5.5</v>
      </c>
      <c r="AA46" s="42">
        <v>99.090909090909093</v>
      </c>
      <c r="AB46" s="40">
        <v>16.897600000000001</v>
      </c>
      <c r="AC46" s="40">
        <v>0.25983129999999999</v>
      </c>
      <c r="AD46" s="44">
        <v>5.4800000000000001E-2</v>
      </c>
      <c r="AE46" s="44">
        <v>1.6000000000000001E-3</v>
      </c>
      <c r="AF46" s="40">
        <v>0.13066</v>
      </c>
      <c r="AG46" s="39">
        <v>6.1048690797822047E-2</v>
      </c>
      <c r="AH46" s="39">
        <v>0.45675695302454877</v>
      </c>
      <c r="AI46" s="39">
        <v>0.46081868102801338</v>
      </c>
      <c r="AJ46" s="39">
        <v>1.0918060435361842E-2</v>
      </c>
      <c r="AK46" s="39">
        <v>2.3692747027975041</v>
      </c>
      <c r="AL46" s="42">
        <f t="shared" si="4"/>
        <v>2.9842931937172712</v>
      </c>
      <c r="AM46" s="31" t="s">
        <v>66</v>
      </c>
      <c r="AN46" s="31" t="s">
        <v>66</v>
      </c>
      <c r="AO46" s="39" t="s">
        <v>37</v>
      </c>
      <c r="AP46" s="27">
        <v>140</v>
      </c>
      <c r="AQ46" s="27" t="s">
        <v>107</v>
      </c>
      <c r="AR46" s="27" t="s">
        <v>108</v>
      </c>
    </row>
    <row r="47" spans="1:45">
      <c r="A47" s="1" t="s">
        <v>109</v>
      </c>
      <c r="B47" s="20">
        <v>228300000</v>
      </c>
      <c r="C47" s="2">
        <v>239.1</v>
      </c>
      <c r="D47" s="2">
        <v>184.8</v>
      </c>
      <c r="E47" s="21">
        <v>1.2938311688311688</v>
      </c>
      <c r="F47" s="21">
        <f t="shared" si="3"/>
        <v>0.77289836888331254</v>
      </c>
      <c r="G47" s="22">
        <v>7.1</v>
      </c>
      <c r="H47" s="22">
        <v>9</v>
      </c>
      <c r="I47" s="3">
        <v>126.7605633802817</v>
      </c>
      <c r="J47" s="22">
        <v>2115.4929577464791</v>
      </c>
      <c r="K47" s="21">
        <v>99.84</v>
      </c>
      <c r="L47" s="21">
        <v>1</v>
      </c>
      <c r="M47" s="21" t="b">
        <v>0</v>
      </c>
      <c r="N47" s="23">
        <v>5.4800000000000001E-2</v>
      </c>
      <c r="O47" s="23">
        <v>1.6999999999999999E-3</v>
      </c>
      <c r="P47" s="24">
        <v>0.50800000000000001</v>
      </c>
      <c r="Q47" s="24">
        <v>1.6E-2</v>
      </c>
      <c r="R47" s="23">
        <v>6.7150000000000001E-2</v>
      </c>
      <c r="S47" s="23">
        <v>1E-3</v>
      </c>
      <c r="T47" s="21">
        <v>0.19023999999999999</v>
      </c>
      <c r="U47" s="25">
        <v>382</v>
      </c>
      <c r="V47" s="26">
        <v>68</v>
      </c>
      <c r="W47" s="26">
        <v>416</v>
      </c>
      <c r="X47" s="26">
        <v>11</v>
      </c>
      <c r="Y47" s="26">
        <v>418.9</v>
      </c>
      <c r="Z47" s="26">
        <v>6.3</v>
      </c>
      <c r="AA47" s="3">
        <v>100.69711538461539</v>
      </c>
      <c r="AB47" s="21">
        <v>14.89203</v>
      </c>
      <c r="AC47" s="21">
        <v>0.22177259999999999</v>
      </c>
      <c r="AD47" s="24">
        <v>5.4800000000000001E-2</v>
      </c>
      <c r="AE47" s="24">
        <v>1.6999999999999999E-3</v>
      </c>
      <c r="AF47" s="21">
        <v>0.24687999999999999</v>
      </c>
      <c r="AG47" s="2">
        <v>6.1048690797822047E-2</v>
      </c>
      <c r="AH47" s="2">
        <v>0.45675695302454877</v>
      </c>
      <c r="AI47" s="2">
        <v>0.46081868102801338</v>
      </c>
      <c r="AJ47" s="2">
        <v>5.1604998181463808E-2</v>
      </c>
      <c r="AK47" s="2">
        <v>11.198547347590432</v>
      </c>
      <c r="AL47" s="3">
        <f t="shared" si="4"/>
        <v>-9.6596858638743406</v>
      </c>
      <c r="AM47" s="30" t="s">
        <v>66</v>
      </c>
      <c r="AN47" s="30" t="s">
        <v>66</v>
      </c>
      <c r="AO47" s="2" t="s">
        <v>45</v>
      </c>
      <c r="AP47" s="1"/>
      <c r="AQ47" s="1"/>
      <c r="AR47" s="1"/>
    </row>
    <row r="48" spans="1:45">
      <c r="A48" s="1" t="s">
        <v>110</v>
      </c>
      <c r="B48" s="20">
        <v>234100000</v>
      </c>
      <c r="C48" s="2">
        <v>253.8</v>
      </c>
      <c r="D48" s="2">
        <v>37.6</v>
      </c>
      <c r="E48" s="21">
        <v>6.75</v>
      </c>
      <c r="F48" s="21">
        <f t="shared" si="3"/>
        <v>0.14814814814814814</v>
      </c>
      <c r="G48" s="22">
        <v>6</v>
      </c>
      <c r="H48" s="22">
        <v>11</v>
      </c>
      <c r="I48" s="3">
        <v>183.33333333333331</v>
      </c>
      <c r="J48" s="22">
        <v>2598.3333333333335</v>
      </c>
      <c r="K48" s="21">
        <v>99.82</v>
      </c>
      <c r="L48" s="21">
        <v>1</v>
      </c>
      <c r="M48" s="21" t="b">
        <v>0</v>
      </c>
      <c r="N48" s="23">
        <v>5.45E-2</v>
      </c>
      <c r="O48" s="23">
        <v>1.6999999999999999E-3</v>
      </c>
      <c r="P48" s="24">
        <v>0.48899999999999999</v>
      </c>
      <c r="Q48" s="24">
        <v>1.4999999999999999E-2</v>
      </c>
      <c r="R48" s="23">
        <v>6.4649999999999999E-2</v>
      </c>
      <c r="S48" s="23">
        <v>9.1E-4</v>
      </c>
      <c r="T48" s="21">
        <v>0.13266</v>
      </c>
      <c r="U48" s="25">
        <v>382</v>
      </c>
      <c r="V48" s="26">
        <v>68</v>
      </c>
      <c r="W48" s="26">
        <v>403</v>
      </c>
      <c r="X48" s="26">
        <v>10</v>
      </c>
      <c r="Y48" s="26">
        <v>403.8</v>
      </c>
      <c r="Z48" s="26">
        <v>5.5</v>
      </c>
      <c r="AA48" s="3">
        <v>100.19851116625311</v>
      </c>
      <c r="AB48" s="21">
        <v>15.4679</v>
      </c>
      <c r="AC48" s="21">
        <v>0.217723</v>
      </c>
      <c r="AD48" s="24">
        <v>5.45E-2</v>
      </c>
      <c r="AE48" s="24">
        <v>1.6999999999999999E-3</v>
      </c>
      <c r="AF48" s="21">
        <v>0.24665999999999999</v>
      </c>
      <c r="AG48" s="2">
        <v>6.1048690797822047E-2</v>
      </c>
      <c r="AH48" s="2">
        <v>0.45675695302454877</v>
      </c>
      <c r="AI48" s="2">
        <v>0.46081868102801338</v>
      </c>
      <c r="AJ48" s="2">
        <v>3.2443543367376593E-2</v>
      </c>
      <c r="AK48" s="2">
        <v>7.0404140941075122</v>
      </c>
      <c r="AL48" s="3">
        <f t="shared" si="4"/>
        <v>-5.7068062827225159</v>
      </c>
      <c r="AM48" s="30" t="s">
        <v>36</v>
      </c>
      <c r="AN48" s="30" t="s">
        <v>36</v>
      </c>
      <c r="AO48" s="2" t="s">
        <v>50</v>
      </c>
      <c r="AP48" s="1">
        <v>59</v>
      </c>
      <c r="AQ48" s="1" t="s">
        <v>111</v>
      </c>
      <c r="AR48" s="1" t="s">
        <v>112</v>
      </c>
    </row>
    <row r="49" spans="1:44">
      <c r="A49" s="1" t="s">
        <v>113</v>
      </c>
      <c r="B49" s="20">
        <v>239000000</v>
      </c>
      <c r="C49" s="2">
        <v>498</v>
      </c>
      <c r="D49" s="2">
        <v>834</v>
      </c>
      <c r="E49" s="21">
        <v>0.59712230215827333</v>
      </c>
      <c r="F49" s="21">
        <f t="shared" si="3"/>
        <v>1.6746987951807228</v>
      </c>
      <c r="G49" s="22">
        <v>3</v>
      </c>
      <c r="H49" s="22">
        <v>11</v>
      </c>
      <c r="I49" s="3">
        <v>366.66666666666663</v>
      </c>
      <c r="J49" s="22">
        <v>9460</v>
      </c>
      <c r="K49" s="21">
        <v>99.76</v>
      </c>
      <c r="L49" s="21">
        <v>1</v>
      </c>
      <c r="M49" s="21" t="b">
        <v>0</v>
      </c>
      <c r="N49" s="23">
        <v>5.4600000000000003E-2</v>
      </c>
      <c r="O49" s="23">
        <v>1.2999999999999999E-3</v>
      </c>
      <c r="P49" s="24">
        <v>0.439</v>
      </c>
      <c r="Q49" s="24">
        <v>0.01</v>
      </c>
      <c r="R49" s="23">
        <v>5.8319999999999997E-2</v>
      </c>
      <c r="S49" s="23">
        <v>6.8000000000000005E-4</v>
      </c>
      <c r="T49" s="21">
        <v>0.16481999999999999</v>
      </c>
      <c r="U49" s="25">
        <v>388</v>
      </c>
      <c r="V49" s="26">
        <v>54</v>
      </c>
      <c r="W49" s="26">
        <v>369</v>
      </c>
      <c r="X49" s="26">
        <v>7.3</v>
      </c>
      <c r="Y49" s="26">
        <v>365.4</v>
      </c>
      <c r="Z49" s="26">
        <v>4.2</v>
      </c>
      <c r="AA49" s="3">
        <v>99.024390243902445</v>
      </c>
      <c r="AB49" s="21">
        <v>17.14678</v>
      </c>
      <c r="AC49" s="21">
        <v>0.1999281</v>
      </c>
      <c r="AD49" s="24">
        <v>5.4600000000000003E-2</v>
      </c>
      <c r="AE49" s="24">
        <v>1.2999999999999999E-3</v>
      </c>
      <c r="AF49" s="21">
        <v>0.14313000000000001</v>
      </c>
      <c r="AG49" s="2">
        <v>6.2036721600289724E-2</v>
      </c>
      <c r="AH49" s="2">
        <v>0.4653905588337568</v>
      </c>
      <c r="AI49" s="2">
        <v>0.46950711078588392</v>
      </c>
      <c r="AJ49" s="2">
        <v>2.6650996510675526E-2</v>
      </c>
      <c r="AK49" s="2">
        <v>5.6763776092902587</v>
      </c>
      <c r="AL49" s="3">
        <f t="shared" si="4"/>
        <v>5.8247422680412431</v>
      </c>
      <c r="AM49" s="30" t="s">
        <v>66</v>
      </c>
      <c r="AN49" s="30" t="s">
        <v>66</v>
      </c>
      <c r="AO49" s="2" t="s">
        <v>45</v>
      </c>
      <c r="AP49" s="1"/>
      <c r="AQ49" s="1"/>
      <c r="AR49" s="1"/>
    </row>
    <row r="50" spans="1:44">
      <c r="A50" s="1" t="s">
        <v>114</v>
      </c>
      <c r="B50" s="20">
        <v>219300000</v>
      </c>
      <c r="C50" s="2">
        <v>156.1</v>
      </c>
      <c r="D50" s="2">
        <v>65.5</v>
      </c>
      <c r="E50" s="21">
        <v>2.383206106870229</v>
      </c>
      <c r="F50" s="21">
        <f t="shared" si="3"/>
        <v>0.41960281870595773</v>
      </c>
      <c r="G50" s="22">
        <v>12</v>
      </c>
      <c r="H50" s="22">
        <v>12</v>
      </c>
      <c r="I50" s="3">
        <v>100</v>
      </c>
      <c r="J50" s="22">
        <v>812.5</v>
      </c>
      <c r="K50" s="21">
        <v>99.72</v>
      </c>
      <c r="L50" s="21">
        <v>1</v>
      </c>
      <c r="M50" s="21" t="b">
        <v>0</v>
      </c>
      <c r="N50" s="23">
        <v>5.5199999999999999E-2</v>
      </c>
      <c r="O50" s="23">
        <v>2.5000000000000001E-3</v>
      </c>
      <c r="P50" s="24">
        <v>0.50900000000000001</v>
      </c>
      <c r="Q50" s="24">
        <v>2.3E-2</v>
      </c>
      <c r="R50" s="23">
        <v>6.6900000000000001E-2</v>
      </c>
      <c r="S50" s="23">
        <v>1.2999999999999999E-3</v>
      </c>
      <c r="T50" s="21">
        <v>0.15271000000000001</v>
      </c>
      <c r="U50" s="25">
        <v>388</v>
      </c>
      <c r="V50" s="26">
        <v>95</v>
      </c>
      <c r="W50" s="26">
        <v>416</v>
      </c>
      <c r="X50" s="26">
        <v>15</v>
      </c>
      <c r="Y50" s="26">
        <v>417.4</v>
      </c>
      <c r="Z50" s="26">
        <v>8.1</v>
      </c>
      <c r="AA50" s="3">
        <v>100.33653846153845</v>
      </c>
      <c r="AB50" s="21">
        <v>14.94768</v>
      </c>
      <c r="AC50" s="21">
        <v>0.29046319999999998</v>
      </c>
      <c r="AD50" s="24">
        <v>5.5199999999999999E-2</v>
      </c>
      <c r="AE50" s="24">
        <v>2.5000000000000001E-3</v>
      </c>
      <c r="AF50" s="21">
        <v>0.18670999999999999</v>
      </c>
      <c r="AG50" s="2">
        <v>6.2036721600289724E-2</v>
      </c>
      <c r="AH50" s="2">
        <v>0.4653905588337568</v>
      </c>
      <c r="AI50" s="2">
        <v>0.46950711078588392</v>
      </c>
      <c r="AJ50" s="2">
        <v>4.3879777068999752E-2</v>
      </c>
      <c r="AK50" s="2">
        <v>9.3459238552429245</v>
      </c>
      <c r="AL50" s="3">
        <f t="shared" si="4"/>
        <v>-7.5773195876288595</v>
      </c>
      <c r="AM50" s="30" t="s">
        <v>44</v>
      </c>
      <c r="AN50" s="30" t="s">
        <v>44</v>
      </c>
      <c r="AO50" s="2" t="s">
        <v>37</v>
      </c>
      <c r="AP50" s="1"/>
      <c r="AQ50" s="1"/>
      <c r="AR50" s="1"/>
    </row>
    <row r="51" spans="1:44">
      <c r="A51" s="1" t="s">
        <v>115</v>
      </c>
      <c r="B51" s="20">
        <v>228500000</v>
      </c>
      <c r="C51" s="2">
        <v>298.89999999999998</v>
      </c>
      <c r="D51" s="2">
        <v>136</v>
      </c>
      <c r="E51" s="21">
        <v>2.1977941176470588</v>
      </c>
      <c r="F51" s="21">
        <f t="shared" si="3"/>
        <v>0.45500167280026771</v>
      </c>
      <c r="G51" s="22">
        <v>7</v>
      </c>
      <c r="H51" s="22">
        <v>11</v>
      </c>
      <c r="I51" s="3">
        <v>157.14285714285714</v>
      </c>
      <c r="J51" s="22">
        <v>2685.7142857142858</v>
      </c>
      <c r="K51" s="21">
        <v>99.77</v>
      </c>
      <c r="L51" s="21">
        <v>1</v>
      </c>
      <c r="M51" s="21" t="b">
        <v>0</v>
      </c>
      <c r="N51" s="23">
        <v>5.5100000000000003E-2</v>
      </c>
      <c r="O51" s="23">
        <v>1.9E-3</v>
      </c>
      <c r="P51" s="24">
        <v>0.50800000000000001</v>
      </c>
      <c r="Q51" s="24">
        <v>1.6E-2</v>
      </c>
      <c r="R51" s="23">
        <v>6.6839999999999997E-2</v>
      </c>
      <c r="S51" s="23">
        <v>9.6000000000000002E-4</v>
      </c>
      <c r="T51" s="21">
        <v>2.1059999999999999E-2</v>
      </c>
      <c r="U51" s="25">
        <v>389</v>
      </c>
      <c r="V51" s="26">
        <v>72</v>
      </c>
      <c r="W51" s="26">
        <v>416</v>
      </c>
      <c r="X51" s="26">
        <v>11</v>
      </c>
      <c r="Y51" s="26">
        <v>417.1</v>
      </c>
      <c r="Z51" s="26">
        <v>5.8</v>
      </c>
      <c r="AA51" s="3">
        <v>100.26442307692309</v>
      </c>
      <c r="AB51" s="21">
        <v>14.9611</v>
      </c>
      <c r="AC51" s="21">
        <v>0.21488119999999999</v>
      </c>
      <c r="AD51" s="24">
        <v>5.5100000000000003E-2</v>
      </c>
      <c r="AE51" s="24">
        <v>1.9E-3</v>
      </c>
      <c r="AF51" s="21">
        <v>0.38219999999999998</v>
      </c>
      <c r="AG51" s="2">
        <v>6.2201482825690046E-2</v>
      </c>
      <c r="AH51" s="2">
        <v>0.46683445962176284</v>
      </c>
      <c r="AI51" s="2">
        <v>0.47096012268137727</v>
      </c>
      <c r="AJ51" s="2">
        <v>4.1426049246924848E-2</v>
      </c>
      <c r="AK51" s="2">
        <v>8.7960842652810278</v>
      </c>
      <c r="AL51" s="3">
        <f t="shared" si="4"/>
        <v>-7.2236503856041185</v>
      </c>
      <c r="AM51" s="30" t="s">
        <v>44</v>
      </c>
      <c r="AN51" s="30" t="s">
        <v>44</v>
      </c>
      <c r="AO51" s="2" t="s">
        <v>37</v>
      </c>
      <c r="AP51" s="1">
        <v>54</v>
      </c>
      <c r="AQ51" s="1" t="s">
        <v>116</v>
      </c>
      <c r="AR51" s="1" t="s">
        <v>117</v>
      </c>
    </row>
    <row r="52" spans="1:44">
      <c r="A52" s="27" t="s">
        <v>118</v>
      </c>
      <c r="B52" s="38">
        <v>242300000</v>
      </c>
      <c r="C52" s="39">
        <v>278</v>
      </c>
      <c r="D52" s="39">
        <v>16.489999999999998</v>
      </c>
      <c r="E52" s="40">
        <v>16.858702243784112</v>
      </c>
      <c r="F52" s="40">
        <f t="shared" si="3"/>
        <v>5.931654676258992E-2</v>
      </c>
      <c r="G52" s="41">
        <v>-11</v>
      </c>
      <c r="H52" s="41">
        <v>13</v>
      </c>
      <c r="I52" s="42">
        <v>-118.18181818181819</v>
      </c>
      <c r="J52" s="41">
        <v>-1718.1818181818182</v>
      </c>
      <c r="K52" s="40">
        <v>99.72</v>
      </c>
      <c r="L52" s="40">
        <v>1</v>
      </c>
      <c r="M52" s="40" t="b">
        <v>0</v>
      </c>
      <c r="N52" s="43">
        <v>5.5E-2</v>
      </c>
      <c r="O52" s="43">
        <v>1.4E-3</v>
      </c>
      <c r="P52" s="44">
        <v>0.47899999999999998</v>
      </c>
      <c r="Q52" s="44">
        <v>1.2E-2</v>
      </c>
      <c r="R52" s="44">
        <v>6.3210000000000002E-2</v>
      </c>
      <c r="S52" s="44">
        <v>1.1000000000000001E-3</v>
      </c>
      <c r="T52" s="40">
        <v>0.30170000000000002</v>
      </c>
      <c r="U52" s="45">
        <v>390</v>
      </c>
      <c r="V52" s="46">
        <v>55</v>
      </c>
      <c r="W52" s="46">
        <v>396</v>
      </c>
      <c r="X52" s="46">
        <v>8.5</v>
      </c>
      <c r="Y52" s="46">
        <v>395.1</v>
      </c>
      <c r="Z52" s="46">
        <v>6.9</v>
      </c>
      <c r="AA52" s="42">
        <v>99.77272727272728</v>
      </c>
      <c r="AB52" s="40">
        <v>15.82028</v>
      </c>
      <c r="AC52" s="40">
        <v>0.27530939999999998</v>
      </c>
      <c r="AD52" s="44">
        <v>5.5E-2</v>
      </c>
      <c r="AE52" s="44">
        <v>1.4E-3</v>
      </c>
      <c r="AF52" s="40">
        <v>0.13822000000000001</v>
      </c>
      <c r="AG52" s="39">
        <v>6.2366269611658032E-2</v>
      </c>
      <c r="AH52" s="39">
        <v>0.4682797831359311</v>
      </c>
      <c r="AI52" s="39">
        <v>0.472414549817328</v>
      </c>
      <c r="AJ52" s="39">
        <v>1.0753368336520351E-2</v>
      </c>
      <c r="AK52" s="39">
        <v>2.2762568046810658</v>
      </c>
      <c r="AL52" s="42">
        <f t="shared" si="4"/>
        <v>-1.3076923076923135</v>
      </c>
      <c r="AM52" s="30" t="s">
        <v>36</v>
      </c>
      <c r="AN52" s="30" t="s">
        <v>36</v>
      </c>
      <c r="AO52" s="2" t="s">
        <v>37</v>
      </c>
      <c r="AP52" s="27"/>
      <c r="AQ52" s="27"/>
      <c r="AR52" s="27"/>
    </row>
    <row r="53" spans="1:44">
      <c r="A53" s="1" t="s">
        <v>119</v>
      </c>
      <c r="B53" s="20">
        <v>241200000</v>
      </c>
      <c r="C53" s="2">
        <v>216.7</v>
      </c>
      <c r="D53" s="2">
        <v>82.1</v>
      </c>
      <c r="E53" s="21">
        <v>2.6394640682095005</v>
      </c>
      <c r="F53" s="21">
        <f t="shared" si="3"/>
        <v>0.37886479003230272</v>
      </c>
      <c r="G53" s="22">
        <v>-3</v>
      </c>
      <c r="H53" s="22">
        <v>9.8000000000000007</v>
      </c>
      <c r="I53" s="3">
        <v>-326.66666666666669</v>
      </c>
      <c r="J53" s="22">
        <v>-4060</v>
      </c>
      <c r="K53" s="21">
        <v>99.74</v>
      </c>
      <c r="L53" s="21">
        <v>1</v>
      </c>
      <c r="M53" s="21" t="b">
        <v>0</v>
      </c>
      <c r="N53" s="23">
        <v>5.5399999999999998E-2</v>
      </c>
      <c r="O53" s="23">
        <v>2.8E-3</v>
      </c>
      <c r="P53" s="24">
        <v>0.442</v>
      </c>
      <c r="Q53" s="24">
        <v>2.1999999999999999E-2</v>
      </c>
      <c r="R53" s="23">
        <v>5.8009999999999999E-2</v>
      </c>
      <c r="S53" s="23">
        <v>9.3000000000000005E-4</v>
      </c>
      <c r="T53" s="21">
        <v>2.4805000000000001E-2</v>
      </c>
      <c r="U53" s="25">
        <v>390</v>
      </c>
      <c r="V53" s="26">
        <v>110</v>
      </c>
      <c r="W53" s="26">
        <v>370</v>
      </c>
      <c r="X53" s="26">
        <v>15</v>
      </c>
      <c r="Y53" s="26">
        <v>363.5</v>
      </c>
      <c r="Z53" s="26">
        <v>5.7</v>
      </c>
      <c r="AA53" s="3">
        <v>98.243243243243242</v>
      </c>
      <c r="AB53" s="21">
        <v>17.238409999999998</v>
      </c>
      <c r="AC53" s="21">
        <v>0.27636129999999998</v>
      </c>
      <c r="AD53" s="24">
        <v>5.5399999999999998E-2</v>
      </c>
      <c r="AE53" s="24">
        <v>2.8E-3</v>
      </c>
      <c r="AF53" s="21">
        <v>0.27067999999999998</v>
      </c>
      <c r="AG53" s="2">
        <v>6.2366269611658032E-2</v>
      </c>
      <c r="AH53" s="2">
        <v>0.4682797831359311</v>
      </c>
      <c r="AI53" s="2">
        <v>0.472414549817328</v>
      </c>
      <c r="AJ53" s="2">
        <v>2.6638394970437389E-2</v>
      </c>
      <c r="AK53" s="2">
        <v>5.6387753046001343</v>
      </c>
      <c r="AL53" s="3">
        <f t="shared" si="4"/>
        <v>6.7948717948717947</v>
      </c>
      <c r="AM53" s="30" t="s">
        <v>36</v>
      </c>
      <c r="AN53" s="30" t="s">
        <v>36</v>
      </c>
      <c r="AO53" s="2" t="s">
        <v>37</v>
      </c>
      <c r="AP53" s="1">
        <v>50</v>
      </c>
      <c r="AQ53" s="1" t="s">
        <v>120</v>
      </c>
      <c r="AR53" s="1" t="s">
        <v>64</v>
      </c>
    </row>
    <row r="54" spans="1:44">
      <c r="A54" s="1" t="s">
        <v>121</v>
      </c>
      <c r="B54" s="20">
        <v>287600000</v>
      </c>
      <c r="C54" s="2">
        <v>401</v>
      </c>
      <c r="D54" s="2">
        <v>455</v>
      </c>
      <c r="E54" s="21">
        <v>0.8813186813186813</v>
      </c>
      <c r="F54" s="21">
        <f t="shared" si="3"/>
        <v>1.1346633416458853</v>
      </c>
      <c r="G54" s="22">
        <v>6</v>
      </c>
      <c r="H54" s="22">
        <v>16</v>
      </c>
      <c r="I54" s="3">
        <v>266.66666666666663</v>
      </c>
      <c r="J54" s="22">
        <v>4758.333333333333</v>
      </c>
      <c r="K54" s="21">
        <v>99.79</v>
      </c>
      <c r="L54" s="21">
        <v>1</v>
      </c>
      <c r="M54" s="21" t="b">
        <v>0</v>
      </c>
      <c r="N54" s="23">
        <v>5.5E-2</v>
      </c>
      <c r="O54" s="23">
        <v>1.6000000000000001E-3</v>
      </c>
      <c r="P54" s="24">
        <v>0.48299999999999998</v>
      </c>
      <c r="Q54" s="24">
        <v>1.2999999999999999E-2</v>
      </c>
      <c r="R54" s="23">
        <v>6.3850000000000004E-2</v>
      </c>
      <c r="S54" s="23">
        <v>8.9999999999999998E-4</v>
      </c>
      <c r="T54" s="21">
        <v>3.7000999999999999E-2</v>
      </c>
      <c r="U54" s="25">
        <v>396</v>
      </c>
      <c r="V54" s="26">
        <v>64</v>
      </c>
      <c r="W54" s="26">
        <v>399.5</v>
      </c>
      <c r="X54" s="26">
        <v>9.1</v>
      </c>
      <c r="Y54" s="26">
        <v>399</v>
      </c>
      <c r="Z54" s="26">
        <v>5.4</v>
      </c>
      <c r="AA54" s="3">
        <v>99.874843554443046</v>
      </c>
      <c r="AB54" s="21">
        <v>15.661709999999999</v>
      </c>
      <c r="AC54" s="21">
        <v>0.22076019999999999</v>
      </c>
      <c r="AD54" s="24">
        <v>5.5E-2</v>
      </c>
      <c r="AE54" s="24">
        <v>1.6000000000000001E-3</v>
      </c>
      <c r="AF54" s="21">
        <v>0.33983000000000002</v>
      </c>
      <c r="AG54" s="2">
        <v>6.3355527321489857E-2</v>
      </c>
      <c r="AH54" s="2">
        <v>0.47698168007138464</v>
      </c>
      <c r="AI54" s="2">
        <v>0.4811709113879441</v>
      </c>
      <c r="AJ54" s="2">
        <v>6.0385990091213725E-3</v>
      </c>
      <c r="AK54" s="2">
        <v>1.2549800634670434</v>
      </c>
      <c r="AL54" s="3">
        <f t="shared" si="4"/>
        <v>-0.75757575757575757</v>
      </c>
      <c r="AM54" s="30" t="s">
        <v>36</v>
      </c>
      <c r="AN54" s="30" t="s">
        <v>36</v>
      </c>
      <c r="AO54" s="2" t="s">
        <v>54</v>
      </c>
      <c r="AP54" s="1"/>
      <c r="AQ54" s="1"/>
      <c r="AR54" s="1"/>
    </row>
    <row r="55" spans="1:44">
      <c r="A55" s="1" t="s">
        <v>122</v>
      </c>
      <c r="B55" s="20">
        <v>261200000</v>
      </c>
      <c r="C55" s="2">
        <v>170.6</v>
      </c>
      <c r="D55" s="2">
        <v>154</v>
      </c>
      <c r="E55" s="21">
        <v>1.1077922077922078</v>
      </c>
      <c r="F55" s="21">
        <f t="shared" si="3"/>
        <v>0.90269636576787815</v>
      </c>
      <c r="G55" s="22">
        <v>-1</v>
      </c>
      <c r="H55" s="22">
        <v>12</v>
      </c>
      <c r="I55" s="3">
        <v>-1200</v>
      </c>
      <c r="J55" s="22">
        <v>-11450</v>
      </c>
      <c r="K55" s="21">
        <v>99.8</v>
      </c>
      <c r="L55" s="21">
        <v>1</v>
      </c>
      <c r="M55" s="21" t="b">
        <v>0</v>
      </c>
      <c r="N55" s="23">
        <v>5.5100000000000003E-2</v>
      </c>
      <c r="O55" s="23">
        <v>2.7000000000000001E-3</v>
      </c>
      <c r="P55" s="24">
        <v>0.503</v>
      </c>
      <c r="Q55" s="24">
        <v>2.5000000000000001E-2</v>
      </c>
      <c r="R55" s="23">
        <v>6.5670000000000006E-2</v>
      </c>
      <c r="S55" s="23">
        <v>1.1000000000000001E-3</v>
      </c>
      <c r="T55" s="21">
        <v>0.12981000000000001</v>
      </c>
      <c r="U55" s="25">
        <v>400</v>
      </c>
      <c r="V55" s="26">
        <v>110</v>
      </c>
      <c r="W55" s="26">
        <v>412</v>
      </c>
      <c r="X55" s="26">
        <v>16</v>
      </c>
      <c r="Y55" s="26">
        <v>410</v>
      </c>
      <c r="Z55" s="26">
        <v>6.5</v>
      </c>
      <c r="AA55" s="3">
        <v>99.514563106796118</v>
      </c>
      <c r="AB55" s="21">
        <v>15.227650000000001</v>
      </c>
      <c r="AC55" s="21">
        <v>0.25506960000000001</v>
      </c>
      <c r="AD55" s="24">
        <v>5.5100000000000003E-2</v>
      </c>
      <c r="AE55" s="24">
        <v>2.7000000000000001E-3</v>
      </c>
      <c r="AF55" s="21">
        <v>0.38255</v>
      </c>
      <c r="AG55" s="2">
        <v>6.4015544175245243E-2</v>
      </c>
      <c r="AH55" s="2">
        <v>0.48281157731100022</v>
      </c>
      <c r="AI55" s="2">
        <v>0.48703696890645654</v>
      </c>
      <c r="AJ55" s="2">
        <v>2.0256101173369626E-2</v>
      </c>
      <c r="AK55" s="2">
        <v>4.1590479710093931</v>
      </c>
      <c r="AL55" s="3">
        <f t="shared" si="4"/>
        <v>-2.5</v>
      </c>
      <c r="AM55" s="30" t="s">
        <v>36</v>
      </c>
      <c r="AN55" s="30" t="s">
        <v>36</v>
      </c>
      <c r="AO55" s="2" t="s">
        <v>50</v>
      </c>
      <c r="AP55" s="1"/>
      <c r="AQ55" s="1"/>
      <c r="AR55" s="1"/>
    </row>
    <row r="56" spans="1:44">
      <c r="A56" s="1" t="s">
        <v>123</v>
      </c>
      <c r="B56" s="20">
        <v>242600000</v>
      </c>
      <c r="C56" s="2">
        <v>74.7</v>
      </c>
      <c r="D56" s="2">
        <v>82</v>
      </c>
      <c r="E56" s="21">
        <v>0.91097560975609759</v>
      </c>
      <c r="F56" s="21">
        <f t="shared" si="3"/>
        <v>1.0977242302543506</v>
      </c>
      <c r="G56" s="22">
        <v>9</v>
      </c>
      <c r="H56" s="22">
        <v>11</v>
      </c>
      <c r="I56" s="3">
        <v>122.22222222222223</v>
      </c>
      <c r="J56" s="22">
        <v>470</v>
      </c>
      <c r="K56" s="21">
        <v>99.53</v>
      </c>
      <c r="L56" s="21">
        <v>1</v>
      </c>
      <c r="M56" s="21" t="b">
        <v>0</v>
      </c>
      <c r="N56" s="23">
        <v>5.62E-2</v>
      </c>
      <c r="O56" s="23">
        <v>3.5999999999999999E-3</v>
      </c>
      <c r="P56" s="24">
        <v>0.45600000000000002</v>
      </c>
      <c r="Q56" s="24">
        <v>0.03</v>
      </c>
      <c r="R56" s="23">
        <v>5.8999999999999997E-2</v>
      </c>
      <c r="S56" s="23">
        <v>1.2999999999999999E-3</v>
      </c>
      <c r="T56" s="21">
        <v>0.24690000000000001</v>
      </c>
      <c r="U56" s="25">
        <v>400</v>
      </c>
      <c r="V56" s="26">
        <v>130</v>
      </c>
      <c r="W56" s="26">
        <v>378</v>
      </c>
      <c r="X56" s="26">
        <v>21</v>
      </c>
      <c r="Y56" s="26">
        <v>369.2</v>
      </c>
      <c r="Z56" s="26">
        <v>8.1</v>
      </c>
      <c r="AA56" s="3">
        <v>97.671957671957671</v>
      </c>
      <c r="AB56" s="21">
        <v>16.949149999999999</v>
      </c>
      <c r="AC56" s="21">
        <v>0.37345590000000001</v>
      </c>
      <c r="AD56" s="24">
        <v>5.62E-2</v>
      </c>
      <c r="AE56" s="24">
        <v>3.5999999999999999E-3</v>
      </c>
      <c r="AF56" s="21">
        <v>5.8465000000000003E-2</v>
      </c>
      <c r="AG56" s="2">
        <v>6.4015544175245243E-2</v>
      </c>
      <c r="AH56" s="2">
        <v>0.48281157731100022</v>
      </c>
      <c r="AI56" s="2">
        <v>0.48703696890645654</v>
      </c>
      <c r="AJ56" s="2">
        <v>2.727666330909221E-2</v>
      </c>
      <c r="AK56" s="2">
        <v>5.6005324134503525</v>
      </c>
      <c r="AL56" s="3">
        <f t="shared" si="4"/>
        <v>7.7000000000000028</v>
      </c>
      <c r="AM56" s="30" t="s">
        <v>36</v>
      </c>
      <c r="AN56" s="30" t="s">
        <v>36</v>
      </c>
      <c r="AO56" s="2" t="s">
        <v>54</v>
      </c>
      <c r="AP56" s="1"/>
      <c r="AQ56" s="1"/>
      <c r="AR56" s="1"/>
    </row>
    <row r="57" spans="1:44">
      <c r="A57" s="1" t="s">
        <v>124</v>
      </c>
      <c r="B57" s="20">
        <v>259000000</v>
      </c>
      <c r="C57" s="2">
        <v>338.8</v>
      </c>
      <c r="D57" s="2">
        <v>59.5</v>
      </c>
      <c r="E57" s="21">
        <v>5.6941176470588237</v>
      </c>
      <c r="F57" s="21">
        <f t="shared" si="3"/>
        <v>0.1756198347107438</v>
      </c>
      <c r="G57" s="22">
        <v>0</v>
      </c>
      <c r="H57" s="22">
        <v>18</v>
      </c>
      <c r="I57" s="3" t="e">
        <v>#DIV/0!</v>
      </c>
      <c r="J57" s="22" t="e">
        <v>#DIV/0!</v>
      </c>
      <c r="K57" s="21">
        <v>99.83</v>
      </c>
      <c r="L57" s="21">
        <v>1</v>
      </c>
      <c r="M57" s="21" t="b">
        <v>0</v>
      </c>
      <c r="N57" s="23">
        <v>5.4699999999999999E-2</v>
      </c>
      <c r="O57" s="23">
        <v>1.8E-3</v>
      </c>
      <c r="P57" s="24">
        <v>0.5</v>
      </c>
      <c r="Q57" s="24">
        <v>1.7999999999999999E-2</v>
      </c>
      <c r="R57" s="23">
        <v>6.6699999999999995E-2</v>
      </c>
      <c r="S57" s="23">
        <v>1.4E-3</v>
      </c>
      <c r="T57" s="21">
        <v>0.48753999999999997</v>
      </c>
      <c r="U57" s="25">
        <v>403</v>
      </c>
      <c r="V57" s="26">
        <v>83</v>
      </c>
      <c r="W57" s="26">
        <v>411</v>
      </c>
      <c r="X57" s="26">
        <v>12</v>
      </c>
      <c r="Y57" s="26">
        <v>415.9</v>
      </c>
      <c r="Z57" s="26">
        <v>8.3000000000000007</v>
      </c>
      <c r="AA57" s="3">
        <v>101.19221411192214</v>
      </c>
      <c r="AB57" s="21">
        <v>14.9925</v>
      </c>
      <c r="AC57" s="21">
        <v>0.3146852</v>
      </c>
      <c r="AD57" s="24">
        <v>5.4699999999999999E-2</v>
      </c>
      <c r="AE57" s="24">
        <v>1.8E-3</v>
      </c>
      <c r="AF57" s="21">
        <v>-8.9393E-2</v>
      </c>
      <c r="AG57" s="2">
        <v>6.4510825645984093E-2</v>
      </c>
      <c r="AH57" s="2">
        <v>0.4871990966376698</v>
      </c>
      <c r="AI57" s="2">
        <v>0.49145153005162989</v>
      </c>
      <c r="AJ57" s="2">
        <v>1.2986747523687271E-2</v>
      </c>
      <c r="AK57" s="2">
        <v>2.6425286583852809</v>
      </c>
      <c r="AL57" s="3">
        <f t="shared" si="4"/>
        <v>-3.20099255583126</v>
      </c>
      <c r="AM57" s="30" t="s">
        <v>36</v>
      </c>
      <c r="AN57" s="30" t="s">
        <v>36</v>
      </c>
      <c r="AO57" s="2" t="s">
        <v>37</v>
      </c>
      <c r="AP57" s="1">
        <v>43</v>
      </c>
      <c r="AQ57" s="1" t="s">
        <v>125</v>
      </c>
      <c r="AR57" s="1" t="s">
        <v>126</v>
      </c>
    </row>
    <row r="58" spans="1:44">
      <c r="A58" s="1" t="s">
        <v>127</v>
      </c>
      <c r="B58" s="20">
        <v>250600000</v>
      </c>
      <c r="C58" s="2">
        <v>503.9</v>
      </c>
      <c r="D58" s="2">
        <v>397.7</v>
      </c>
      <c r="E58" s="21">
        <v>1.2670354538596933</v>
      </c>
      <c r="F58" s="21">
        <f t="shared" si="3"/>
        <v>0.78924389759872993</v>
      </c>
      <c r="G58" s="22">
        <v>24</v>
      </c>
      <c r="H58" s="22">
        <v>15</v>
      </c>
      <c r="I58" s="3">
        <v>62.5</v>
      </c>
      <c r="J58" s="22">
        <v>1376.6666666666667</v>
      </c>
      <c r="K58" s="21">
        <v>99.73</v>
      </c>
      <c r="L58" s="21">
        <v>1</v>
      </c>
      <c r="M58" s="21" t="b">
        <v>0</v>
      </c>
      <c r="N58" s="23">
        <v>5.5300000000000002E-2</v>
      </c>
      <c r="O58" s="23">
        <v>1.6000000000000001E-3</v>
      </c>
      <c r="P58" s="24">
        <v>0.48799999999999999</v>
      </c>
      <c r="Q58" s="24">
        <v>1.4E-2</v>
      </c>
      <c r="R58" s="23">
        <v>6.4000000000000001E-2</v>
      </c>
      <c r="S58" s="23">
        <v>8.0999999999999996E-4</v>
      </c>
      <c r="T58" s="21">
        <v>5.3738000000000001E-2</v>
      </c>
      <c r="U58" s="25">
        <v>405</v>
      </c>
      <c r="V58" s="26">
        <v>65</v>
      </c>
      <c r="W58" s="26">
        <v>402.7</v>
      </c>
      <c r="X58" s="26">
        <v>9.3000000000000007</v>
      </c>
      <c r="Y58" s="26">
        <v>399.9</v>
      </c>
      <c r="Z58" s="26">
        <v>4.9000000000000004</v>
      </c>
      <c r="AA58" s="3">
        <v>99.304693320089399</v>
      </c>
      <c r="AB58" s="21">
        <v>15.625</v>
      </c>
      <c r="AC58" s="21">
        <v>0.19775390000000001</v>
      </c>
      <c r="AD58" s="24">
        <v>5.5300000000000002E-2</v>
      </c>
      <c r="AE58" s="24">
        <v>1.6000000000000001E-3</v>
      </c>
      <c r="AF58" s="21">
        <v>0.35276000000000002</v>
      </c>
      <c r="AG58" s="2">
        <v>6.4841141367217636E-2</v>
      </c>
      <c r="AH58" s="2">
        <v>0.49013131955003586</v>
      </c>
      <c r="AI58" s="2">
        <v>0.49440174354229666</v>
      </c>
      <c r="AJ58" s="2">
        <v>2.2912969742069356E-3</v>
      </c>
      <c r="AK58" s="2">
        <v>0.46344840084709621</v>
      </c>
      <c r="AL58" s="3">
        <f t="shared" si="4"/>
        <v>1.2592592592592649</v>
      </c>
      <c r="AM58" s="30" t="s">
        <v>44</v>
      </c>
      <c r="AN58" s="30" t="s">
        <v>44</v>
      </c>
      <c r="AO58" s="2" t="s">
        <v>37</v>
      </c>
      <c r="AP58" s="1">
        <v>120</v>
      </c>
      <c r="AQ58" s="1" t="s">
        <v>128</v>
      </c>
      <c r="AR58" s="1" t="s">
        <v>129</v>
      </c>
    </row>
    <row r="59" spans="1:44">
      <c r="A59" s="1" t="s">
        <v>130</v>
      </c>
      <c r="B59" s="20">
        <v>247600000</v>
      </c>
      <c r="C59" s="2">
        <v>739</v>
      </c>
      <c r="D59" s="2">
        <v>368.8</v>
      </c>
      <c r="E59" s="21">
        <v>2.0037960954446854</v>
      </c>
      <c r="F59" s="21">
        <f t="shared" si="3"/>
        <v>0.49905277401894454</v>
      </c>
      <c r="G59" s="22">
        <v>-4</v>
      </c>
      <c r="H59" s="22">
        <v>14</v>
      </c>
      <c r="I59" s="3">
        <v>-350</v>
      </c>
      <c r="J59" s="22">
        <v>-12045</v>
      </c>
      <c r="K59" s="21">
        <v>99.81</v>
      </c>
      <c r="L59" s="21">
        <v>1</v>
      </c>
      <c r="M59" s="21" t="b">
        <v>0</v>
      </c>
      <c r="N59" s="23">
        <v>5.5100000000000003E-2</v>
      </c>
      <c r="O59" s="23">
        <v>1.2999999999999999E-3</v>
      </c>
      <c r="P59" s="24">
        <v>0.505</v>
      </c>
      <c r="Q59" s="24">
        <v>1.2E-2</v>
      </c>
      <c r="R59" s="23">
        <v>6.6930000000000003E-2</v>
      </c>
      <c r="S59" s="23">
        <v>9.5E-4</v>
      </c>
      <c r="T59" s="21">
        <v>0.38512999999999997</v>
      </c>
      <c r="U59" s="25">
        <v>405</v>
      </c>
      <c r="V59" s="26">
        <v>52</v>
      </c>
      <c r="W59" s="26">
        <v>416.7</v>
      </c>
      <c r="X59" s="26">
        <v>8.8000000000000007</v>
      </c>
      <c r="Y59" s="26">
        <v>417.6</v>
      </c>
      <c r="Z59" s="26">
        <v>5.7</v>
      </c>
      <c r="AA59" s="3">
        <v>100.2159827213823</v>
      </c>
      <c r="AB59" s="21">
        <v>14.94098</v>
      </c>
      <c r="AC59" s="21">
        <v>0.21207129999999999</v>
      </c>
      <c r="AD59" s="24">
        <v>5.5100000000000003E-2</v>
      </c>
      <c r="AE59" s="24">
        <v>1.2999999999999999E-3</v>
      </c>
      <c r="AF59" s="21">
        <v>6.3098000000000001E-2</v>
      </c>
      <c r="AG59" s="2">
        <v>6.4841141367217636E-2</v>
      </c>
      <c r="AH59" s="2">
        <v>0.49013131955003586</v>
      </c>
      <c r="AI59" s="2">
        <v>0.49440174354229666</v>
      </c>
      <c r="AJ59" s="2">
        <v>1.501469242811505E-2</v>
      </c>
      <c r="AK59" s="2">
        <v>3.0369416419403312</v>
      </c>
      <c r="AL59" s="3">
        <f t="shared" si="4"/>
        <v>-3.1111111111111165</v>
      </c>
      <c r="AM59" s="30" t="s">
        <v>66</v>
      </c>
      <c r="AN59" s="30" t="s">
        <v>66</v>
      </c>
      <c r="AO59" s="2" t="s">
        <v>45</v>
      </c>
      <c r="AP59" s="1">
        <v>60</v>
      </c>
      <c r="AQ59" s="1" t="s">
        <v>41</v>
      </c>
      <c r="AR59" s="1" t="s">
        <v>81</v>
      </c>
    </row>
    <row r="60" spans="1:44">
      <c r="A60" s="27" t="s">
        <v>131</v>
      </c>
      <c r="B60" s="38">
        <v>231000000</v>
      </c>
      <c r="C60" s="39">
        <v>315.7</v>
      </c>
      <c r="D60" s="39">
        <v>188.7</v>
      </c>
      <c r="E60" s="40">
        <v>1.6730259671436143</v>
      </c>
      <c r="F60" s="21">
        <f t="shared" si="3"/>
        <v>0.59771935381691477</v>
      </c>
      <c r="G60" s="41">
        <v>2</v>
      </c>
      <c r="H60" s="41">
        <v>12</v>
      </c>
      <c r="I60" s="42">
        <v>600</v>
      </c>
      <c r="J60" s="41">
        <v>11320</v>
      </c>
      <c r="K60" s="40">
        <v>99.77</v>
      </c>
      <c r="L60" s="40">
        <v>1</v>
      </c>
      <c r="M60" s="40" t="b">
        <v>0</v>
      </c>
      <c r="N60" s="43">
        <v>5.5E-2</v>
      </c>
      <c r="O60" s="43">
        <v>1.1999999999999999E-3</v>
      </c>
      <c r="P60" s="44">
        <v>0.54300000000000004</v>
      </c>
      <c r="Q60" s="44">
        <v>1.2999999999999999E-2</v>
      </c>
      <c r="R60" s="44">
        <v>7.1510000000000004E-2</v>
      </c>
      <c r="S60" s="44">
        <v>1.1000000000000001E-3</v>
      </c>
      <c r="T60" s="40">
        <v>0.16012000000000001</v>
      </c>
      <c r="U60" s="45">
        <v>406</v>
      </c>
      <c r="V60" s="46">
        <v>50</v>
      </c>
      <c r="W60" s="46">
        <v>439.3</v>
      </c>
      <c r="X60" s="46">
        <v>8.3000000000000007</v>
      </c>
      <c r="Y60" s="46">
        <v>445.2</v>
      </c>
      <c r="Z60" s="46">
        <v>6.9</v>
      </c>
      <c r="AA60" s="42">
        <v>101.34304575460959</v>
      </c>
      <c r="AB60" s="40">
        <v>13.984059999999999</v>
      </c>
      <c r="AC60" s="40">
        <v>0.2151093</v>
      </c>
      <c r="AD60" s="44">
        <v>5.5E-2</v>
      </c>
      <c r="AE60" s="44">
        <v>1.1999999999999999E-3</v>
      </c>
      <c r="AF60" s="40">
        <v>0.22065000000000001</v>
      </c>
      <c r="AG60" s="39">
        <v>6.5006337661978497E-2</v>
      </c>
      <c r="AH60" s="39">
        <v>0.49159959827857036</v>
      </c>
      <c r="AI60" s="39">
        <v>0.49587900637542109</v>
      </c>
      <c r="AJ60" s="39">
        <v>5.1810220236275295E-2</v>
      </c>
      <c r="AK60" s="39">
        <v>10.448157629212217</v>
      </c>
      <c r="AL60" s="3">
        <f t="shared" si="4"/>
        <v>-9.6551724137930997</v>
      </c>
      <c r="AM60" s="30" t="s">
        <v>44</v>
      </c>
      <c r="AN60" s="30" t="s">
        <v>44</v>
      </c>
      <c r="AO60" s="2" t="s">
        <v>37</v>
      </c>
      <c r="AP60" s="1">
        <v>20</v>
      </c>
      <c r="AQ60" s="1"/>
      <c r="AR60" s="1" t="s">
        <v>46</v>
      </c>
    </row>
    <row r="61" spans="1:44">
      <c r="A61" s="1" t="s">
        <v>132</v>
      </c>
      <c r="B61" s="20">
        <v>230200000</v>
      </c>
      <c r="C61" s="2">
        <v>164.8</v>
      </c>
      <c r="D61" s="2">
        <v>71.19</v>
      </c>
      <c r="E61" s="21">
        <v>2.3149318724539967</v>
      </c>
      <c r="F61" s="21">
        <f t="shared" si="3"/>
        <v>0.43197815533980577</v>
      </c>
      <c r="G61" s="22">
        <v>4</v>
      </c>
      <c r="H61" s="22">
        <v>10</v>
      </c>
      <c r="I61" s="3">
        <v>250</v>
      </c>
      <c r="J61" s="22">
        <v>2605</v>
      </c>
      <c r="K61" s="21">
        <v>99.83</v>
      </c>
      <c r="L61" s="21">
        <v>1</v>
      </c>
      <c r="M61" s="21" t="b">
        <v>0</v>
      </c>
      <c r="N61" s="23">
        <v>5.5300000000000002E-2</v>
      </c>
      <c r="O61" s="23">
        <v>2E-3</v>
      </c>
      <c r="P61" s="24">
        <v>0.51500000000000001</v>
      </c>
      <c r="Q61" s="24">
        <v>1.9E-2</v>
      </c>
      <c r="R61" s="23">
        <v>6.7019999999999996E-2</v>
      </c>
      <c r="S61" s="23">
        <v>1.1000000000000001E-3</v>
      </c>
      <c r="T61" s="21">
        <v>0.16556999999999999</v>
      </c>
      <c r="U61" s="25">
        <v>407</v>
      </c>
      <c r="V61" s="26">
        <v>81</v>
      </c>
      <c r="W61" s="26">
        <v>420</v>
      </c>
      <c r="X61" s="26">
        <v>13</v>
      </c>
      <c r="Y61" s="26">
        <v>418.2</v>
      </c>
      <c r="Z61" s="26">
        <v>6.4</v>
      </c>
      <c r="AA61" s="3">
        <v>99.571428571428569</v>
      </c>
      <c r="AB61" s="21">
        <v>14.920920000000001</v>
      </c>
      <c r="AC61" s="21">
        <v>0.24489720000000001</v>
      </c>
      <c r="AD61" s="24">
        <v>5.5300000000000002E-2</v>
      </c>
      <c r="AE61" s="24">
        <v>2E-3</v>
      </c>
      <c r="AF61" s="21">
        <v>0.20596999999999999</v>
      </c>
      <c r="AG61" s="2">
        <v>6.5171559584802363E-2</v>
      </c>
      <c r="AH61" s="2">
        <v>0.49306932375370782</v>
      </c>
      <c r="AI61" s="2">
        <v>0.49735770850129002</v>
      </c>
      <c r="AJ61" s="2">
        <v>2.200843685017681E-2</v>
      </c>
      <c r="AK61" s="2">
        <v>4.4250720304498357</v>
      </c>
      <c r="AL61" s="3">
        <f t="shared" si="4"/>
        <v>-2.7518427518427488</v>
      </c>
      <c r="AM61" s="30">
        <v>2</v>
      </c>
      <c r="AN61" s="30">
        <v>2</v>
      </c>
      <c r="AO61" s="2" t="s">
        <v>103</v>
      </c>
      <c r="AP61" s="1">
        <v>91</v>
      </c>
      <c r="AQ61" s="1" t="s">
        <v>133</v>
      </c>
      <c r="AR61" s="1" t="s">
        <v>134</v>
      </c>
    </row>
    <row r="62" spans="1:44">
      <c r="A62" s="27" t="s">
        <v>135</v>
      </c>
      <c r="B62" s="38">
        <v>220500000</v>
      </c>
      <c r="C62" s="39">
        <v>469.5</v>
      </c>
      <c r="D62" s="39">
        <v>133.19999999999999</v>
      </c>
      <c r="E62" s="40">
        <v>3.5247747747747749</v>
      </c>
      <c r="F62" s="40">
        <f t="shared" si="3"/>
        <v>0.28370607028753991</v>
      </c>
      <c r="G62" s="41">
        <v>-16</v>
      </c>
      <c r="H62" s="41">
        <v>16</v>
      </c>
      <c r="I62" s="42">
        <v>-100</v>
      </c>
      <c r="J62" s="41">
        <v>-1904.375</v>
      </c>
      <c r="K62" s="40">
        <v>99.61</v>
      </c>
      <c r="L62" s="40">
        <v>1</v>
      </c>
      <c r="M62" s="40" t="b">
        <v>0</v>
      </c>
      <c r="N62" s="43">
        <v>5.5399999999999998E-2</v>
      </c>
      <c r="O62" s="43">
        <v>1.2999999999999999E-3</v>
      </c>
      <c r="P62" s="44">
        <v>0.495</v>
      </c>
      <c r="Q62" s="44">
        <v>0.01</v>
      </c>
      <c r="R62" s="44">
        <v>6.4699999999999994E-2</v>
      </c>
      <c r="S62" s="44">
        <v>1E-3</v>
      </c>
      <c r="T62" s="40">
        <v>7.4582999999999997E-2</v>
      </c>
      <c r="U62" s="45">
        <v>409</v>
      </c>
      <c r="V62" s="46">
        <v>48</v>
      </c>
      <c r="W62" s="46">
        <v>408</v>
      </c>
      <c r="X62" s="46">
        <v>6.9</v>
      </c>
      <c r="Y62" s="46">
        <v>404.3</v>
      </c>
      <c r="Z62" s="46">
        <v>6.3</v>
      </c>
      <c r="AA62" s="42">
        <v>99.093137254901961</v>
      </c>
      <c r="AB62" s="40">
        <v>15.45595</v>
      </c>
      <c r="AC62" s="40">
        <v>0.2388864</v>
      </c>
      <c r="AD62" s="44">
        <v>5.5399999999999998E-2</v>
      </c>
      <c r="AE62" s="44">
        <v>1.2999999999999999E-3</v>
      </c>
      <c r="AF62" s="40">
        <v>0.31368000000000001</v>
      </c>
      <c r="AG62" s="39">
        <v>6.5502080330543055E-2</v>
      </c>
      <c r="AH62" s="39">
        <v>0.49601312064731773</v>
      </c>
      <c r="AI62" s="39">
        <v>0.50031943634234266</v>
      </c>
      <c r="AJ62" s="39">
        <v>1.2921866361580942E-3</v>
      </c>
      <c r="AK62" s="39">
        <v>0.25827232409854206</v>
      </c>
      <c r="AL62" s="42">
        <f t="shared" si="4"/>
        <v>1.1491442542787258</v>
      </c>
      <c r="AM62" s="47" t="s">
        <v>36</v>
      </c>
      <c r="AN62" s="31" t="s">
        <v>36</v>
      </c>
      <c r="AO62" s="39" t="s">
        <v>37</v>
      </c>
      <c r="AP62" s="27"/>
      <c r="AQ62" s="27"/>
      <c r="AR62" s="27"/>
    </row>
    <row r="63" spans="1:44">
      <c r="A63" s="1" t="s">
        <v>136</v>
      </c>
      <c r="B63" s="20">
        <v>236400000</v>
      </c>
      <c r="C63" s="2">
        <v>128.69999999999999</v>
      </c>
      <c r="D63" s="2">
        <v>68.14</v>
      </c>
      <c r="E63" s="21">
        <v>1.888758438508952</v>
      </c>
      <c r="F63" s="21">
        <f t="shared" si="3"/>
        <v>0.52944832944832954</v>
      </c>
      <c r="G63" s="22">
        <v>-8</v>
      </c>
      <c r="H63" s="22">
        <v>11</v>
      </c>
      <c r="I63" s="3">
        <v>-137.5</v>
      </c>
      <c r="J63" s="22">
        <v>-1010</v>
      </c>
      <c r="K63" s="21">
        <v>99.7</v>
      </c>
      <c r="L63" s="21">
        <v>1</v>
      </c>
      <c r="M63" s="21" t="b">
        <v>0</v>
      </c>
      <c r="N63" s="23">
        <v>5.6099999999999997E-2</v>
      </c>
      <c r="O63" s="23">
        <v>2.7000000000000001E-3</v>
      </c>
      <c r="P63" s="24">
        <v>0.505</v>
      </c>
      <c r="Q63" s="24">
        <v>2.3E-2</v>
      </c>
      <c r="R63" s="23">
        <v>6.5500000000000003E-2</v>
      </c>
      <c r="S63" s="23">
        <v>1.1999999999999999E-3</v>
      </c>
      <c r="T63" s="21">
        <v>7.9048999999999994E-2</v>
      </c>
      <c r="U63" s="25">
        <v>410</v>
      </c>
      <c r="V63" s="26">
        <v>100</v>
      </c>
      <c r="W63" s="26">
        <v>413</v>
      </c>
      <c r="X63" s="26">
        <v>16</v>
      </c>
      <c r="Y63" s="26">
        <v>409</v>
      </c>
      <c r="Z63" s="26">
        <v>7.3</v>
      </c>
      <c r="AA63" s="3">
        <v>99.031476997578693</v>
      </c>
      <c r="AB63" s="21">
        <v>15.26718</v>
      </c>
      <c r="AC63" s="21">
        <v>0.27970400000000001</v>
      </c>
      <c r="AD63" s="24">
        <v>5.6099999999999997E-2</v>
      </c>
      <c r="AE63" s="24">
        <v>2.7000000000000001E-3</v>
      </c>
      <c r="AF63" s="21">
        <v>0.25289</v>
      </c>
      <c r="AG63" s="2">
        <v>6.5667379161413519E-2</v>
      </c>
      <c r="AH63" s="2">
        <v>0.49748719492106597</v>
      </c>
      <c r="AI63" s="2">
        <v>0.50180246491658398</v>
      </c>
      <c r="AJ63" s="2">
        <v>7.5146693831287456E-3</v>
      </c>
      <c r="AK63" s="2">
        <v>1.4975353667060862</v>
      </c>
      <c r="AL63" s="3">
        <f t="shared" si="4"/>
        <v>0.24390243902439024</v>
      </c>
      <c r="AM63" s="30" t="s">
        <v>36</v>
      </c>
      <c r="AN63" s="30" t="s">
        <v>36</v>
      </c>
      <c r="AO63" s="2" t="s">
        <v>37</v>
      </c>
      <c r="AP63" s="1"/>
      <c r="AQ63" s="1"/>
      <c r="AR63" s="1"/>
    </row>
    <row r="64" spans="1:44">
      <c r="A64" s="1" t="s">
        <v>137</v>
      </c>
      <c r="B64" s="20">
        <v>237700000</v>
      </c>
      <c r="C64" s="2">
        <v>302.39999999999998</v>
      </c>
      <c r="D64" s="2">
        <v>156.4</v>
      </c>
      <c r="E64" s="21">
        <v>1.9335038363171353</v>
      </c>
      <c r="F64" s="21">
        <f t="shared" si="3"/>
        <v>0.51719576719576721</v>
      </c>
      <c r="G64" s="22">
        <v>0</v>
      </c>
      <c r="H64" s="22">
        <v>17</v>
      </c>
      <c r="I64" s="3" t="e">
        <v>#DIV/0!</v>
      </c>
      <c r="J64" s="22" t="e">
        <v>#DIV/0!</v>
      </c>
      <c r="K64" s="21">
        <v>99.79</v>
      </c>
      <c r="L64" s="21">
        <v>1</v>
      </c>
      <c r="M64" s="21" t="b">
        <v>0</v>
      </c>
      <c r="N64" s="23">
        <v>5.5500000000000001E-2</v>
      </c>
      <c r="O64" s="23">
        <v>2E-3</v>
      </c>
      <c r="P64" s="24">
        <v>0.503</v>
      </c>
      <c r="Q64" s="24">
        <v>1.7000000000000001E-2</v>
      </c>
      <c r="R64" s="23">
        <v>6.5570000000000003E-2</v>
      </c>
      <c r="S64" s="23">
        <v>9.7000000000000005E-4</v>
      </c>
      <c r="T64" s="21">
        <v>5.4281000000000003E-2</v>
      </c>
      <c r="U64" s="25">
        <v>415</v>
      </c>
      <c r="V64" s="26">
        <v>78</v>
      </c>
      <c r="W64" s="26">
        <v>413</v>
      </c>
      <c r="X64" s="26">
        <v>12</v>
      </c>
      <c r="Y64" s="26">
        <v>409.4</v>
      </c>
      <c r="Z64" s="26">
        <v>5.9</v>
      </c>
      <c r="AA64" s="3">
        <v>99.128329297820812</v>
      </c>
      <c r="AB64" s="21">
        <v>15.25088</v>
      </c>
      <c r="AC64" s="21">
        <v>0.2256116</v>
      </c>
      <c r="AD64" s="24">
        <v>5.5500000000000001E-2</v>
      </c>
      <c r="AE64" s="24">
        <v>2E-3</v>
      </c>
      <c r="AF64" s="21">
        <v>0.27356000000000003</v>
      </c>
      <c r="AG64" s="2">
        <v>6.6494258054892619E-2</v>
      </c>
      <c r="AH64" s="2">
        <v>0.50487938179146785</v>
      </c>
      <c r="AI64" s="2">
        <v>0.50923931163295455</v>
      </c>
      <c r="AJ64" s="2">
        <v>2.094356433402582E-3</v>
      </c>
      <c r="AK64" s="2">
        <v>0.41127155456374809</v>
      </c>
      <c r="AL64" s="3">
        <f t="shared" si="4"/>
        <v>1.3493975903614512</v>
      </c>
      <c r="AM64" s="30" t="s">
        <v>36</v>
      </c>
      <c r="AN64" s="30" t="s">
        <v>36</v>
      </c>
      <c r="AO64" s="2" t="s">
        <v>37</v>
      </c>
      <c r="AP64" s="1"/>
      <c r="AQ64" s="1"/>
      <c r="AR64" s="1"/>
    </row>
    <row r="65" spans="1:44">
      <c r="A65" s="27" t="s">
        <v>138</v>
      </c>
      <c r="B65" s="38">
        <v>281400000</v>
      </c>
      <c r="C65" s="39">
        <v>77.400000000000006</v>
      </c>
      <c r="D65" s="39">
        <v>46.9</v>
      </c>
      <c r="E65" s="40">
        <v>1.6503198294243071</v>
      </c>
      <c r="F65" s="21">
        <f t="shared" si="3"/>
        <v>0.60594315245478025</v>
      </c>
      <c r="G65" s="41">
        <v>0</v>
      </c>
      <c r="H65" s="41">
        <v>25</v>
      </c>
      <c r="I65" s="42" t="e">
        <v>#DIV/0!</v>
      </c>
      <c r="J65" s="41" t="e">
        <v>#DIV/0!</v>
      </c>
      <c r="K65" s="40">
        <v>99.82</v>
      </c>
      <c r="L65" s="40">
        <v>1</v>
      </c>
      <c r="M65" s="40" t="b">
        <v>0</v>
      </c>
      <c r="N65" s="43">
        <v>5.4899999999999997E-2</v>
      </c>
      <c r="O65" s="43">
        <v>5.1999999999999998E-3</v>
      </c>
      <c r="P65" s="44">
        <v>0.52600000000000002</v>
      </c>
      <c r="Q65" s="44">
        <v>4.5999999999999999E-2</v>
      </c>
      <c r="R65" s="44">
        <v>6.7299999999999999E-2</v>
      </c>
      <c r="S65" s="44">
        <v>1.5E-3</v>
      </c>
      <c r="T65" s="40">
        <v>0.30858999999999998</v>
      </c>
      <c r="U65" s="45">
        <v>420</v>
      </c>
      <c r="V65" s="46">
        <v>140</v>
      </c>
      <c r="W65" s="46">
        <v>425</v>
      </c>
      <c r="X65" s="46">
        <v>23</v>
      </c>
      <c r="Y65" s="46">
        <v>420</v>
      </c>
      <c r="Z65" s="46">
        <v>9.1</v>
      </c>
      <c r="AA65" s="42">
        <v>98.82352941176471</v>
      </c>
      <c r="AB65" s="40">
        <v>14.858840000000001</v>
      </c>
      <c r="AC65" s="40">
        <v>0.33117770000000002</v>
      </c>
      <c r="AD65" s="44">
        <v>5.4899999999999997E-2</v>
      </c>
      <c r="AE65" s="44">
        <v>5.1999999999999998E-3</v>
      </c>
      <c r="AF65" s="40">
        <v>7.8483999999999998E-2</v>
      </c>
      <c r="AG65" s="39">
        <v>6.7321778545100575E-2</v>
      </c>
      <c r="AH65" s="39">
        <v>0.51230805940911139</v>
      </c>
      <c r="AI65" s="39">
        <v>0.51671246317657671</v>
      </c>
      <c r="AJ65" s="39">
        <v>1.3691957911469432E-2</v>
      </c>
      <c r="AK65" s="39">
        <v>2.6498214940076767</v>
      </c>
      <c r="AL65" s="3">
        <f t="shared" si="4"/>
        <v>0</v>
      </c>
      <c r="AM65" s="30" t="s">
        <v>36</v>
      </c>
      <c r="AN65" s="30" t="s">
        <v>36</v>
      </c>
      <c r="AO65" s="2" t="s">
        <v>50</v>
      </c>
      <c r="AP65" s="1">
        <v>74</v>
      </c>
      <c r="AQ65" s="1" t="s">
        <v>41</v>
      </c>
      <c r="AR65" s="1" t="s">
        <v>112</v>
      </c>
    </row>
    <row r="66" spans="1:44">
      <c r="A66" s="27" t="s">
        <v>139</v>
      </c>
      <c r="B66" s="38">
        <v>236400000</v>
      </c>
      <c r="C66" s="39">
        <v>658</v>
      </c>
      <c r="D66" s="39">
        <v>143.4</v>
      </c>
      <c r="E66" s="40">
        <v>4.5885634588563455</v>
      </c>
      <c r="F66" s="40">
        <f t="shared" si="3"/>
        <v>0.21793313069908815</v>
      </c>
      <c r="G66" s="41">
        <v>-3</v>
      </c>
      <c r="H66" s="41">
        <v>13</v>
      </c>
      <c r="I66" s="42">
        <v>-433.33333333333331</v>
      </c>
      <c r="J66" s="41">
        <v>-15096.666666666666</v>
      </c>
      <c r="K66" s="40">
        <v>99.759</v>
      </c>
      <c r="L66" s="40">
        <v>1</v>
      </c>
      <c r="M66" s="40" t="b">
        <v>0</v>
      </c>
      <c r="N66" s="43">
        <v>5.5500000000000001E-2</v>
      </c>
      <c r="O66" s="43">
        <v>1.1000000000000001E-3</v>
      </c>
      <c r="P66" s="44">
        <v>0.52200000000000002</v>
      </c>
      <c r="Q66" s="44">
        <v>0.01</v>
      </c>
      <c r="R66" s="44">
        <v>6.8190000000000001E-2</v>
      </c>
      <c r="S66" s="44">
        <v>1E-3</v>
      </c>
      <c r="T66" s="40">
        <v>4.7606999999999997E-2</v>
      </c>
      <c r="U66" s="45">
        <v>421</v>
      </c>
      <c r="V66" s="46">
        <v>45</v>
      </c>
      <c r="W66" s="46">
        <v>426.4</v>
      </c>
      <c r="X66" s="46">
        <v>6.7</v>
      </c>
      <c r="Y66" s="46">
        <v>425.2</v>
      </c>
      <c r="Z66" s="46">
        <v>6</v>
      </c>
      <c r="AA66" s="42">
        <v>99.718574108818018</v>
      </c>
      <c r="AB66" s="40">
        <v>14.664910000000001</v>
      </c>
      <c r="AC66" s="40">
        <v>0.21505949999999999</v>
      </c>
      <c r="AD66" s="44">
        <v>5.5500000000000001E-2</v>
      </c>
      <c r="AE66" s="44">
        <v>1.1000000000000001E-3</v>
      </c>
      <c r="AF66" s="40">
        <v>0.41444999999999999</v>
      </c>
      <c r="AG66" s="39">
        <v>6.7487359678551906E-2</v>
      </c>
      <c r="AH66" s="39">
        <v>0.51379818965836499</v>
      </c>
      <c r="AI66" s="39">
        <v>0.51821146592158251</v>
      </c>
      <c r="AJ66" s="39">
        <v>8.2318525437155392E-3</v>
      </c>
      <c r="AK66" s="39">
        <v>1.5885122358448955</v>
      </c>
      <c r="AL66" s="42">
        <f t="shared" si="4"/>
        <v>-0.99762470308788331</v>
      </c>
      <c r="AM66" s="31" t="s">
        <v>36</v>
      </c>
      <c r="AN66" s="31" t="s">
        <v>36</v>
      </c>
      <c r="AO66" s="39" t="s">
        <v>37</v>
      </c>
      <c r="AP66" s="27"/>
      <c r="AQ66" s="27"/>
      <c r="AR66" s="27"/>
    </row>
    <row r="67" spans="1:44">
      <c r="A67" s="27" t="s">
        <v>140</v>
      </c>
      <c r="B67" s="38">
        <v>245100000</v>
      </c>
      <c r="C67" s="39">
        <v>453.7</v>
      </c>
      <c r="D67" s="39">
        <v>397.8</v>
      </c>
      <c r="E67" s="40">
        <v>1.1405228758169934</v>
      </c>
      <c r="F67" s="40">
        <f t="shared" si="3"/>
        <v>0.87679083094555876</v>
      </c>
      <c r="G67" s="41">
        <v>19</v>
      </c>
      <c r="H67" s="41">
        <v>11</v>
      </c>
      <c r="I67" s="42">
        <v>57.894736842105267</v>
      </c>
      <c r="J67" s="41">
        <v>1691.578947368421</v>
      </c>
      <c r="K67" s="40">
        <v>99.81</v>
      </c>
      <c r="L67" s="40">
        <v>1</v>
      </c>
      <c r="M67" s="40" t="b">
        <v>0</v>
      </c>
      <c r="N67" s="43">
        <v>5.5599999999999997E-2</v>
      </c>
      <c r="O67" s="43">
        <v>1.1999999999999999E-3</v>
      </c>
      <c r="P67" s="44">
        <v>0.53500000000000003</v>
      </c>
      <c r="Q67" s="44">
        <v>1.2999999999999999E-2</v>
      </c>
      <c r="R67" s="44">
        <v>6.9720000000000004E-2</v>
      </c>
      <c r="S67" s="44">
        <v>1.1000000000000001E-3</v>
      </c>
      <c r="T67" s="40">
        <v>0.39755000000000001</v>
      </c>
      <c r="U67" s="45">
        <v>423</v>
      </c>
      <c r="V67" s="46">
        <v>50</v>
      </c>
      <c r="W67" s="46">
        <v>434.3</v>
      </c>
      <c r="X67" s="46">
        <v>8.4</v>
      </c>
      <c r="Y67" s="46">
        <v>434.4</v>
      </c>
      <c r="Z67" s="46">
        <v>6.8</v>
      </c>
      <c r="AA67" s="42">
        <v>100.0230255583698</v>
      </c>
      <c r="AB67" s="40">
        <v>14.34309</v>
      </c>
      <c r="AC67" s="40">
        <v>0.22629650000000001</v>
      </c>
      <c r="AD67" s="44">
        <v>5.5599999999999997E-2</v>
      </c>
      <c r="AE67" s="44">
        <v>1.1999999999999999E-3</v>
      </c>
      <c r="AF67" s="40">
        <v>-4.3492000000000001E-3</v>
      </c>
      <c r="AG67" s="39">
        <v>6.7818599012737124E-2</v>
      </c>
      <c r="AH67" s="39">
        <v>0.51678285643663968</v>
      </c>
      <c r="AI67" s="39">
        <v>0.52121385541720111</v>
      </c>
      <c r="AJ67" s="39">
        <v>1.8316103442666119E-2</v>
      </c>
      <c r="AK67" s="39">
        <v>3.5141244332434622</v>
      </c>
      <c r="AL67" s="42">
        <f t="shared" si="4"/>
        <v>-2.6950354609929024</v>
      </c>
      <c r="AM67" s="31" t="s">
        <v>66</v>
      </c>
      <c r="AN67" s="31" t="s">
        <v>66</v>
      </c>
      <c r="AO67" s="39" t="s">
        <v>45</v>
      </c>
      <c r="AP67" s="27"/>
      <c r="AQ67" s="27"/>
      <c r="AR67" s="27"/>
    </row>
    <row r="68" spans="1:44">
      <c r="A68" s="1" t="s">
        <v>141</v>
      </c>
      <c r="B68" s="20">
        <v>251400000</v>
      </c>
      <c r="C68" s="2">
        <v>169.2</v>
      </c>
      <c r="D68" s="2">
        <v>201</v>
      </c>
      <c r="E68" s="21">
        <v>0.84179104477611932</v>
      </c>
      <c r="F68" s="21">
        <f t="shared" si="3"/>
        <v>1.1879432624113475</v>
      </c>
      <c r="G68" s="22">
        <v>3</v>
      </c>
      <c r="H68" s="22">
        <v>14</v>
      </c>
      <c r="I68" s="3">
        <v>466.66666666666669</v>
      </c>
      <c r="J68" s="22">
        <v>3556.6666666666665</v>
      </c>
      <c r="K68" s="21">
        <v>99.59</v>
      </c>
      <c r="L68" s="21">
        <v>1</v>
      </c>
      <c r="M68" s="21" t="b">
        <v>0</v>
      </c>
      <c r="N68" s="23">
        <v>5.6500000000000002E-2</v>
      </c>
      <c r="O68" s="23">
        <v>3.0000000000000001E-3</v>
      </c>
      <c r="P68" s="24">
        <v>0.51100000000000001</v>
      </c>
      <c r="Q68" s="24">
        <v>2.8000000000000001E-2</v>
      </c>
      <c r="R68" s="23">
        <v>6.5699999999999995E-2</v>
      </c>
      <c r="S68" s="23">
        <v>1.1999999999999999E-3</v>
      </c>
      <c r="T68" s="21">
        <v>8.8096999999999995E-2</v>
      </c>
      <c r="U68" s="25">
        <v>430</v>
      </c>
      <c r="V68" s="26">
        <v>110</v>
      </c>
      <c r="W68" s="26">
        <v>418</v>
      </c>
      <c r="X68" s="26">
        <v>19</v>
      </c>
      <c r="Y68" s="26">
        <v>410.4</v>
      </c>
      <c r="Z68" s="26">
        <v>7.5</v>
      </c>
      <c r="AA68" s="3">
        <v>98.181818181818187</v>
      </c>
      <c r="AB68" s="21">
        <v>15.220700000000001</v>
      </c>
      <c r="AC68" s="21">
        <v>0.27800370000000002</v>
      </c>
      <c r="AD68" s="24">
        <v>5.6500000000000002E-2</v>
      </c>
      <c r="AE68" s="24">
        <v>3.0000000000000001E-3</v>
      </c>
      <c r="AF68" s="21">
        <v>3.9752000000000003E-2</v>
      </c>
      <c r="AG68" s="2">
        <v>6.8978746307415184E-2</v>
      </c>
      <c r="AH68" s="2">
        <v>0.52727560830615761</v>
      </c>
      <c r="AI68" s="2">
        <v>0.53176840311997786</v>
      </c>
      <c r="AJ68" s="2">
        <v>1.6602578205924975E-2</v>
      </c>
      <c r="AK68" s="2">
        <v>3.122144547986446</v>
      </c>
      <c r="AL68" s="3">
        <f t="shared" si="4"/>
        <v>4.5581395348837264</v>
      </c>
      <c r="AM68" s="30" t="s">
        <v>36</v>
      </c>
      <c r="AN68" s="30" t="s">
        <v>36</v>
      </c>
      <c r="AO68" s="2" t="s">
        <v>50</v>
      </c>
      <c r="AP68" s="1"/>
      <c r="AQ68" s="1"/>
      <c r="AR68" s="1"/>
    </row>
    <row r="69" spans="1:44">
      <c r="A69" s="1" t="s">
        <v>142</v>
      </c>
      <c r="B69" s="20">
        <v>245000000</v>
      </c>
      <c r="C69" s="2">
        <v>170.4</v>
      </c>
      <c r="D69" s="2">
        <v>167.4</v>
      </c>
      <c r="E69" s="21">
        <v>1.0179211469534051</v>
      </c>
      <c r="F69" s="21">
        <f t="shared" si="3"/>
        <v>0.98239436619718312</v>
      </c>
      <c r="G69" s="22">
        <v>4</v>
      </c>
      <c r="H69" s="22">
        <v>11</v>
      </c>
      <c r="I69" s="3">
        <v>275</v>
      </c>
      <c r="J69" s="22">
        <v>2700</v>
      </c>
      <c r="K69" s="21">
        <v>99.63</v>
      </c>
      <c r="L69" s="21">
        <v>1</v>
      </c>
      <c r="M69" s="21" t="b">
        <v>0</v>
      </c>
      <c r="N69" s="23">
        <v>5.6399999999999999E-2</v>
      </c>
      <c r="O69" s="23">
        <v>2.7000000000000001E-3</v>
      </c>
      <c r="P69" s="24">
        <v>0.498</v>
      </c>
      <c r="Q69" s="24">
        <v>2.3E-2</v>
      </c>
      <c r="R69" s="23">
        <v>6.4199999999999993E-2</v>
      </c>
      <c r="S69" s="23">
        <v>1.1000000000000001E-3</v>
      </c>
      <c r="T69" s="21">
        <v>2.2148000000000001E-2</v>
      </c>
      <c r="U69" s="25">
        <v>430</v>
      </c>
      <c r="V69" s="26">
        <v>100</v>
      </c>
      <c r="W69" s="26">
        <v>408</v>
      </c>
      <c r="X69" s="26">
        <v>15</v>
      </c>
      <c r="Y69" s="26">
        <v>401</v>
      </c>
      <c r="Z69" s="26">
        <v>7</v>
      </c>
      <c r="AA69" s="3">
        <v>98.284313725490193</v>
      </c>
      <c r="AB69" s="21">
        <v>15.576320000000001</v>
      </c>
      <c r="AC69" s="21">
        <v>0.26688410000000001</v>
      </c>
      <c r="AD69" s="24">
        <v>5.6399999999999999E-2</v>
      </c>
      <c r="AE69" s="24">
        <v>2.7000000000000001E-3</v>
      </c>
      <c r="AF69" s="21">
        <v>0.35447000000000001</v>
      </c>
      <c r="AG69" s="2">
        <v>6.8978746307415184E-2</v>
      </c>
      <c r="AH69" s="2">
        <v>0.52727560830615761</v>
      </c>
      <c r="AI69" s="2">
        <v>0.53176840311997786</v>
      </c>
      <c r="AJ69" s="2">
        <v>2.9663068923599233E-2</v>
      </c>
      <c r="AK69" s="2">
        <v>5.5781932039513515</v>
      </c>
      <c r="AL69" s="3">
        <f t="shared" si="4"/>
        <v>6.7441860465116283</v>
      </c>
      <c r="AM69" s="30" t="s">
        <v>44</v>
      </c>
      <c r="AN69" s="30" t="s">
        <v>44</v>
      </c>
      <c r="AO69" s="2" t="s">
        <v>37</v>
      </c>
      <c r="AP69" s="1">
        <v>120</v>
      </c>
      <c r="AQ69" s="1" t="s">
        <v>133</v>
      </c>
      <c r="AR69" s="1" t="s">
        <v>129</v>
      </c>
    </row>
    <row r="70" spans="1:44">
      <c r="A70" s="1" t="s">
        <v>143</v>
      </c>
      <c r="B70" s="20">
        <v>241800000</v>
      </c>
      <c r="C70" s="2">
        <v>311.39999999999998</v>
      </c>
      <c r="D70" s="2">
        <v>210.2</v>
      </c>
      <c r="E70" s="21">
        <v>1.4814462416745955</v>
      </c>
      <c r="F70" s="21">
        <f t="shared" si="3"/>
        <v>0.67501605651894669</v>
      </c>
      <c r="G70" s="22">
        <v>0</v>
      </c>
      <c r="H70" s="22">
        <v>11</v>
      </c>
      <c r="I70" s="3" t="e">
        <v>#DIV/0!</v>
      </c>
      <c r="J70" s="22" t="e">
        <v>#DIV/0!</v>
      </c>
      <c r="K70" s="21">
        <v>99.7</v>
      </c>
      <c r="L70" s="21">
        <v>1</v>
      </c>
      <c r="M70" s="21" t="b">
        <v>0</v>
      </c>
      <c r="N70" s="23">
        <v>5.62E-2</v>
      </c>
      <c r="O70" s="23">
        <v>1.8E-3</v>
      </c>
      <c r="P70" s="24">
        <v>0.50800000000000001</v>
      </c>
      <c r="Q70" s="24">
        <v>1.4999999999999999E-2</v>
      </c>
      <c r="R70" s="23">
        <v>6.5699999999999995E-2</v>
      </c>
      <c r="S70" s="23">
        <v>9.3999999999999997E-4</v>
      </c>
      <c r="T70" s="21">
        <v>5.8104999999999997E-2</v>
      </c>
      <c r="U70" s="25">
        <v>440</v>
      </c>
      <c r="V70" s="26">
        <v>69</v>
      </c>
      <c r="W70" s="26">
        <v>416.1</v>
      </c>
      <c r="X70" s="26">
        <v>9.9</v>
      </c>
      <c r="Y70" s="26">
        <v>410.2</v>
      </c>
      <c r="Z70" s="26">
        <v>5.7</v>
      </c>
      <c r="AA70" s="3">
        <v>98.582071617399663</v>
      </c>
      <c r="AB70" s="21">
        <v>15.220700000000001</v>
      </c>
      <c r="AC70" s="21">
        <v>0.2177695</v>
      </c>
      <c r="AD70" s="24">
        <v>5.62E-2</v>
      </c>
      <c r="AE70" s="24">
        <v>1.8E-3</v>
      </c>
      <c r="AF70" s="21">
        <v>0.40798000000000001</v>
      </c>
      <c r="AG70" s="2">
        <v>7.0638286435646735E-2</v>
      </c>
      <c r="AH70" s="2">
        <v>0.54239129337069403</v>
      </c>
      <c r="AI70" s="2">
        <v>0.54697173842429803</v>
      </c>
      <c r="AJ70" s="2">
        <v>3.4744031611625543E-2</v>
      </c>
      <c r="AK70" s="2">
        <v>6.352070714241151</v>
      </c>
      <c r="AL70" s="3">
        <f t="shared" si="4"/>
        <v>6.7727272727272751</v>
      </c>
      <c r="AM70" s="30" t="s">
        <v>144</v>
      </c>
      <c r="AN70" s="30" t="s">
        <v>144</v>
      </c>
      <c r="AO70" s="2" t="s">
        <v>37</v>
      </c>
      <c r="AP70" s="1">
        <v>121</v>
      </c>
      <c r="AQ70" s="1" t="s">
        <v>145</v>
      </c>
      <c r="AR70" s="1" t="s">
        <v>146</v>
      </c>
    </row>
    <row r="71" spans="1:44">
      <c r="A71" s="27" t="s">
        <v>147</v>
      </c>
      <c r="B71" s="38">
        <v>263500000</v>
      </c>
      <c r="C71" s="39">
        <v>213.9</v>
      </c>
      <c r="D71" s="39">
        <v>118.9</v>
      </c>
      <c r="E71" s="40">
        <v>1.7989907485281749</v>
      </c>
      <c r="F71" s="40">
        <f t="shared" si="3"/>
        <v>0.55586722767648433</v>
      </c>
      <c r="G71" s="41">
        <v>-4</v>
      </c>
      <c r="H71" s="41">
        <v>16</v>
      </c>
      <c r="I71" s="42">
        <v>-400</v>
      </c>
      <c r="J71" s="41">
        <v>-3925</v>
      </c>
      <c r="K71" s="40">
        <v>99.64</v>
      </c>
      <c r="L71" s="40">
        <v>1</v>
      </c>
      <c r="M71" s="40" t="b">
        <v>0</v>
      </c>
      <c r="N71" s="43">
        <v>5.6300000000000003E-2</v>
      </c>
      <c r="O71" s="43">
        <v>4.4999999999999997E-3</v>
      </c>
      <c r="P71" s="44">
        <v>0.53700000000000003</v>
      </c>
      <c r="Q71" s="44">
        <v>4.3999999999999997E-2</v>
      </c>
      <c r="R71" s="44">
        <v>6.9599999999999995E-2</v>
      </c>
      <c r="S71" s="44">
        <v>1.5E-3</v>
      </c>
      <c r="T71" s="40">
        <v>0.53178000000000003</v>
      </c>
      <c r="U71" s="45">
        <v>443</v>
      </c>
      <c r="V71" s="46">
        <v>110</v>
      </c>
      <c r="W71" s="46">
        <v>435</v>
      </c>
      <c r="X71" s="46">
        <v>23</v>
      </c>
      <c r="Y71" s="46">
        <v>433.5</v>
      </c>
      <c r="Z71" s="46">
        <v>8.9</v>
      </c>
      <c r="AA71" s="42">
        <v>99.655172413793096</v>
      </c>
      <c r="AB71" s="40">
        <v>14.36782</v>
      </c>
      <c r="AC71" s="40">
        <v>0.30965120000000002</v>
      </c>
      <c r="AD71" s="44">
        <v>5.6300000000000003E-2</v>
      </c>
      <c r="AE71" s="44">
        <v>4.4999999999999997E-3</v>
      </c>
      <c r="AF71" s="40">
        <v>-0.13209000000000001</v>
      </c>
      <c r="AG71" s="39">
        <v>7.1136650682332991E-2</v>
      </c>
      <c r="AH71" s="39">
        <v>0.54695510425030891</v>
      </c>
      <c r="AI71" s="39">
        <v>0.55156170020748041</v>
      </c>
      <c r="AJ71" s="39">
        <v>1.0073003323439952E-2</v>
      </c>
      <c r="AK71" s="39">
        <v>1.8262695396817439</v>
      </c>
      <c r="AL71" s="42">
        <f t="shared" si="4"/>
        <v>2.144469525959368</v>
      </c>
      <c r="AM71" s="31" t="s">
        <v>36</v>
      </c>
      <c r="AN71" s="31" t="s">
        <v>36</v>
      </c>
      <c r="AO71" s="39" t="s">
        <v>37</v>
      </c>
      <c r="AP71" s="27"/>
      <c r="AQ71" s="27"/>
      <c r="AR71" s="27"/>
    </row>
    <row r="72" spans="1:44">
      <c r="A72" s="1" t="s">
        <v>148</v>
      </c>
      <c r="B72" s="20">
        <v>235100000</v>
      </c>
      <c r="C72" s="34">
        <v>265.5</v>
      </c>
      <c r="D72" s="2">
        <v>123.2</v>
      </c>
      <c r="E72" s="21">
        <v>2.1550324675324677</v>
      </c>
      <c r="F72" s="21">
        <f t="shared" si="3"/>
        <v>0.46403013182674202</v>
      </c>
      <c r="G72" s="22">
        <v>7</v>
      </c>
      <c r="H72" s="22">
        <v>12</v>
      </c>
      <c r="I72" s="3">
        <v>171.42857142857142</v>
      </c>
      <c r="J72" s="22">
        <v>2340</v>
      </c>
      <c r="K72" s="21">
        <v>99.61</v>
      </c>
      <c r="L72" s="21">
        <v>1</v>
      </c>
      <c r="M72" s="21" t="b">
        <v>0</v>
      </c>
      <c r="N72" s="23">
        <v>5.6500000000000002E-2</v>
      </c>
      <c r="O72" s="23">
        <v>1.8E-3</v>
      </c>
      <c r="P72" s="24">
        <v>0.50600000000000001</v>
      </c>
      <c r="Q72" s="24">
        <v>1.6E-2</v>
      </c>
      <c r="R72" s="23">
        <v>6.5199999999999994E-2</v>
      </c>
      <c r="S72" s="23">
        <v>8.8000000000000003E-4</v>
      </c>
      <c r="T72" s="21">
        <v>4.7447999999999997E-2</v>
      </c>
      <c r="U72" s="25">
        <v>448</v>
      </c>
      <c r="V72" s="26">
        <v>70</v>
      </c>
      <c r="W72" s="26">
        <v>414</v>
      </c>
      <c r="X72" s="26">
        <v>11</v>
      </c>
      <c r="Y72" s="26">
        <v>407.1</v>
      </c>
      <c r="Z72" s="26">
        <v>5.3</v>
      </c>
      <c r="AA72" s="3">
        <v>98.333333333333343</v>
      </c>
      <c r="AB72" s="21">
        <v>15.33742</v>
      </c>
      <c r="AC72" s="21">
        <v>0.2070082</v>
      </c>
      <c r="AD72" s="24">
        <v>5.6500000000000002E-2</v>
      </c>
      <c r="AE72" s="24">
        <v>1.8E-3</v>
      </c>
      <c r="AF72" s="21">
        <v>0.30047000000000001</v>
      </c>
      <c r="AG72" s="2">
        <v>7.1967773325101847E-2</v>
      </c>
      <c r="AH72" s="2">
        <v>0.55459148421370719</v>
      </c>
      <c r="AI72" s="2">
        <v>0.5592415173784363</v>
      </c>
      <c r="AJ72" s="2">
        <v>4.9060524802237028E-2</v>
      </c>
      <c r="AK72" s="2">
        <v>8.7726900234837153</v>
      </c>
      <c r="AL72" s="3">
        <f t="shared" si="4"/>
        <v>9.1294642857142811</v>
      </c>
      <c r="AM72" s="48" t="s">
        <v>36</v>
      </c>
      <c r="AN72" s="48" t="s">
        <v>36</v>
      </c>
      <c r="AO72" s="2" t="s">
        <v>37</v>
      </c>
      <c r="AP72" s="1">
        <v>61</v>
      </c>
      <c r="AQ72" s="1" t="s">
        <v>149</v>
      </c>
      <c r="AR72" s="1" t="s">
        <v>126</v>
      </c>
    </row>
    <row r="73" spans="1:44">
      <c r="A73" s="1" t="s">
        <v>150</v>
      </c>
      <c r="B73" s="20">
        <v>258500000</v>
      </c>
      <c r="C73" s="2">
        <v>301.3</v>
      </c>
      <c r="D73" s="2">
        <v>164.7</v>
      </c>
      <c r="E73" s="21">
        <v>1.8293867638129935</v>
      </c>
      <c r="F73" s="21">
        <f t="shared" si="3"/>
        <v>0.54663126452041144</v>
      </c>
      <c r="G73" s="22">
        <v>4</v>
      </c>
      <c r="H73" s="22">
        <v>15</v>
      </c>
      <c r="I73" s="3">
        <v>375</v>
      </c>
      <c r="J73" s="22">
        <v>4955</v>
      </c>
      <c r="K73" s="21">
        <v>99.72</v>
      </c>
      <c r="L73" s="21">
        <v>1</v>
      </c>
      <c r="M73" s="21" t="b">
        <v>0</v>
      </c>
      <c r="N73" s="23">
        <v>5.6000000000000001E-2</v>
      </c>
      <c r="O73" s="23">
        <v>2.2000000000000001E-3</v>
      </c>
      <c r="P73" s="24">
        <v>0.50600000000000001</v>
      </c>
      <c r="Q73" s="24">
        <v>2.1000000000000001E-2</v>
      </c>
      <c r="R73" s="23">
        <v>6.5049999999999997E-2</v>
      </c>
      <c r="S73" s="23">
        <v>1.1000000000000001E-3</v>
      </c>
      <c r="T73" s="21">
        <v>7.9876000000000003E-2</v>
      </c>
      <c r="U73" s="25">
        <v>451</v>
      </c>
      <c r="V73" s="26">
        <v>93</v>
      </c>
      <c r="W73" s="26">
        <v>414</v>
      </c>
      <c r="X73" s="26">
        <v>14</v>
      </c>
      <c r="Y73" s="26">
        <v>406.2</v>
      </c>
      <c r="Z73" s="26">
        <v>6.4</v>
      </c>
      <c r="AA73" s="3">
        <v>98.115942028985501</v>
      </c>
      <c r="AB73" s="21">
        <v>15.37279</v>
      </c>
      <c r="AC73" s="21">
        <v>0.25995489999999999</v>
      </c>
      <c r="AD73" s="24">
        <v>5.6000000000000001E-2</v>
      </c>
      <c r="AE73" s="24">
        <v>2.2000000000000001E-3</v>
      </c>
      <c r="AF73" s="21">
        <v>0.27568999999999999</v>
      </c>
      <c r="AG73" s="2">
        <v>7.2466756425737744E-2</v>
      </c>
      <c r="AH73" s="2">
        <v>0.55919139446962296</v>
      </c>
      <c r="AI73" s="2">
        <v>0.56386740146576009</v>
      </c>
      <c r="AJ73" s="2">
        <v>5.3705984038110291E-2</v>
      </c>
      <c r="AK73" s="2">
        <v>9.5245768594713667</v>
      </c>
      <c r="AL73" s="3">
        <f t="shared" si="4"/>
        <v>9.9334811529933518</v>
      </c>
      <c r="AM73" s="30" t="s">
        <v>36</v>
      </c>
      <c r="AN73" s="30" t="s">
        <v>36</v>
      </c>
      <c r="AO73" s="2" t="s">
        <v>151</v>
      </c>
      <c r="AP73" s="1">
        <v>95</v>
      </c>
      <c r="AQ73" s="1" t="s">
        <v>152</v>
      </c>
      <c r="AR73" s="1" t="s">
        <v>112</v>
      </c>
    </row>
    <row r="74" spans="1:44">
      <c r="A74" s="1" t="s">
        <v>153</v>
      </c>
      <c r="B74" s="20">
        <v>246100000</v>
      </c>
      <c r="C74" s="2">
        <v>179.6</v>
      </c>
      <c r="D74" s="2">
        <v>178.3</v>
      </c>
      <c r="E74" s="21">
        <v>1.0072910824453167</v>
      </c>
      <c r="F74" s="21">
        <f t="shared" si="3"/>
        <v>0.9927616926503342</v>
      </c>
      <c r="G74" s="22">
        <v>-10</v>
      </c>
      <c r="H74" s="22">
        <v>12</v>
      </c>
      <c r="I74" s="3">
        <v>-120</v>
      </c>
      <c r="J74" s="22">
        <v>-1224</v>
      </c>
      <c r="K74" s="21">
        <v>99.64</v>
      </c>
      <c r="L74" s="21">
        <v>1</v>
      </c>
      <c r="M74" s="21" t="b">
        <v>0</v>
      </c>
      <c r="N74" s="23">
        <v>5.6899999999999999E-2</v>
      </c>
      <c r="O74" s="23">
        <v>2.5000000000000001E-3</v>
      </c>
      <c r="P74" s="24">
        <v>0.54200000000000004</v>
      </c>
      <c r="Q74" s="24">
        <v>2.3E-2</v>
      </c>
      <c r="R74" s="23">
        <v>6.9400000000000003E-2</v>
      </c>
      <c r="S74" s="23">
        <v>1.2999999999999999E-3</v>
      </c>
      <c r="T74" s="21">
        <v>6.7544000000000007E-2</v>
      </c>
      <c r="U74" s="25">
        <v>452</v>
      </c>
      <c r="V74" s="26">
        <v>96</v>
      </c>
      <c r="W74" s="26">
        <v>438</v>
      </c>
      <c r="X74" s="26">
        <v>15</v>
      </c>
      <c r="Y74" s="26">
        <v>432.2</v>
      </c>
      <c r="Z74" s="26">
        <v>7.9</v>
      </c>
      <c r="AA74" s="3">
        <v>98.675799086757991</v>
      </c>
      <c r="AB74" s="21">
        <v>14.409219999999999</v>
      </c>
      <c r="AC74" s="21">
        <v>0.26991340000000003</v>
      </c>
      <c r="AD74" s="24">
        <v>5.6899999999999999E-2</v>
      </c>
      <c r="AE74" s="24">
        <v>2.5000000000000001E-3</v>
      </c>
      <c r="AF74" s="21">
        <v>0.29509000000000002</v>
      </c>
      <c r="AG74" s="2">
        <v>7.2633135735789889E-2</v>
      </c>
      <c r="AH74" s="2">
        <v>0.56072772051564224</v>
      </c>
      <c r="AI74" s="2">
        <v>0.56541237071847117</v>
      </c>
      <c r="AJ74" s="2">
        <v>1.900475420514686E-2</v>
      </c>
      <c r="AK74" s="2">
        <v>3.361220091629312</v>
      </c>
      <c r="AL74" s="3">
        <f t="shared" si="4"/>
        <v>4.3805309734513296</v>
      </c>
      <c r="AM74" s="30" t="s">
        <v>144</v>
      </c>
      <c r="AN74" s="30" t="s">
        <v>144</v>
      </c>
      <c r="AO74" s="2" t="s">
        <v>50</v>
      </c>
      <c r="AP74" s="1">
        <v>94</v>
      </c>
      <c r="AQ74" s="1" t="s">
        <v>154</v>
      </c>
      <c r="AR74" s="1" t="s">
        <v>146</v>
      </c>
    </row>
    <row r="75" spans="1:44">
      <c r="A75" s="1" t="s">
        <v>155</v>
      </c>
      <c r="B75" s="20">
        <v>192200000</v>
      </c>
      <c r="C75" s="34">
        <v>699</v>
      </c>
      <c r="D75" s="2">
        <v>203</v>
      </c>
      <c r="E75" s="21">
        <v>3.4433497536945814</v>
      </c>
      <c r="F75" s="21">
        <f t="shared" si="3"/>
        <v>0.29041487839771102</v>
      </c>
      <c r="G75" s="22">
        <v>0</v>
      </c>
      <c r="H75" s="22">
        <v>13</v>
      </c>
      <c r="I75" s="3" t="e">
        <v>#DIV/0!</v>
      </c>
      <c r="J75" s="22" t="e">
        <v>#DIV/0!</v>
      </c>
      <c r="K75" s="21">
        <v>99.61</v>
      </c>
      <c r="L75" s="21">
        <v>1</v>
      </c>
      <c r="M75" s="21" t="b">
        <v>0</v>
      </c>
      <c r="N75" s="23">
        <v>5.6399999999999999E-2</v>
      </c>
      <c r="O75" s="23">
        <v>1.6000000000000001E-3</v>
      </c>
      <c r="P75" s="24">
        <v>0.51600000000000001</v>
      </c>
      <c r="Q75" s="24">
        <v>1.4999999999999999E-2</v>
      </c>
      <c r="R75" s="23">
        <v>6.6369999999999998E-2</v>
      </c>
      <c r="S75" s="23">
        <v>7.9000000000000001E-4</v>
      </c>
      <c r="T75" s="21">
        <v>0.13128000000000001</v>
      </c>
      <c r="U75" s="25">
        <v>454</v>
      </c>
      <c r="V75" s="26">
        <v>63</v>
      </c>
      <c r="W75" s="26">
        <v>421.7</v>
      </c>
      <c r="X75" s="26">
        <v>10</v>
      </c>
      <c r="Y75" s="26">
        <v>414.2</v>
      </c>
      <c r="Z75" s="26">
        <v>4.8</v>
      </c>
      <c r="AA75" s="3">
        <v>98.221484467631015</v>
      </c>
      <c r="AB75" s="21">
        <v>15.06705</v>
      </c>
      <c r="AC75" s="21">
        <v>0.17934259999999999</v>
      </c>
      <c r="AD75" s="24">
        <v>5.6399999999999999E-2</v>
      </c>
      <c r="AE75" s="24">
        <v>1.6000000000000001E-3</v>
      </c>
      <c r="AF75" s="21">
        <v>0.15074000000000001</v>
      </c>
      <c r="AG75" s="2">
        <v>7.2965971794675788E-2</v>
      </c>
      <c r="AH75" s="2">
        <v>0.56380491548732237</v>
      </c>
      <c r="AI75" s="2">
        <v>0.56850683000963864</v>
      </c>
      <c r="AJ75" s="2">
        <v>4.8257815829834148E-2</v>
      </c>
      <c r="AK75" s="2">
        <v>8.4885199759193686</v>
      </c>
      <c r="AL75" s="3">
        <f t="shared" si="4"/>
        <v>8.7665198237885491</v>
      </c>
      <c r="AM75" s="30" t="s">
        <v>66</v>
      </c>
      <c r="AN75" s="30" t="s">
        <v>66</v>
      </c>
      <c r="AO75" s="2" t="s">
        <v>37</v>
      </c>
      <c r="AP75" s="1"/>
      <c r="AQ75" s="1"/>
      <c r="AR75" s="1"/>
    </row>
    <row r="76" spans="1:44">
      <c r="A76" s="27" t="s">
        <v>156</v>
      </c>
      <c r="B76" s="38">
        <v>277500000</v>
      </c>
      <c r="C76" s="39">
        <v>174.9</v>
      </c>
      <c r="D76" s="39">
        <v>83.1</v>
      </c>
      <c r="E76" s="40">
        <v>2.104693140794224</v>
      </c>
      <c r="F76" s="40">
        <f t="shared" si="3"/>
        <v>0.47512864493996565</v>
      </c>
      <c r="G76" s="41">
        <v>8</v>
      </c>
      <c r="H76" s="41">
        <v>22</v>
      </c>
      <c r="I76" s="42">
        <v>275</v>
      </c>
      <c r="J76" s="41">
        <v>1621.25</v>
      </c>
      <c r="K76" s="40">
        <v>99.75</v>
      </c>
      <c r="L76" s="40">
        <v>1</v>
      </c>
      <c r="M76" s="40" t="b">
        <v>0</v>
      </c>
      <c r="N76" s="43">
        <v>5.6599999999999998E-2</v>
      </c>
      <c r="O76" s="43">
        <v>3.0000000000000001E-3</v>
      </c>
      <c r="P76" s="44">
        <v>0.54600000000000004</v>
      </c>
      <c r="Q76" s="44">
        <v>1.7000000000000001E-2</v>
      </c>
      <c r="R76" s="44">
        <v>7.0099999999999996E-2</v>
      </c>
      <c r="S76" s="44">
        <v>1.2999999999999999E-3</v>
      </c>
      <c r="T76" s="40">
        <v>0.34984999999999999</v>
      </c>
      <c r="U76" s="45">
        <v>455</v>
      </c>
      <c r="V76" s="46">
        <v>69</v>
      </c>
      <c r="W76" s="46">
        <v>441</v>
      </c>
      <c r="X76" s="46">
        <v>11</v>
      </c>
      <c r="Y76" s="46">
        <v>436.5</v>
      </c>
      <c r="Z76" s="46">
        <v>7.5</v>
      </c>
      <c r="AA76" s="42">
        <v>98.979591836734699</v>
      </c>
      <c r="AB76" s="40">
        <v>14.26534</v>
      </c>
      <c r="AC76" s="40">
        <v>0.2645497</v>
      </c>
      <c r="AD76" s="44">
        <v>5.6599999999999998E-2</v>
      </c>
      <c r="AE76" s="44">
        <v>3.0000000000000001E-3</v>
      </c>
      <c r="AF76" s="40">
        <v>0.11162999999999999</v>
      </c>
      <c r="AG76" s="39">
        <v>7.3132428551518691E-2</v>
      </c>
      <c r="AH76" s="39">
        <v>0.56534578739764574</v>
      </c>
      <c r="AI76" s="39">
        <v>0.57005632303668652</v>
      </c>
      <c r="AJ76" s="39">
        <v>1.958200993143893E-2</v>
      </c>
      <c r="AK76" s="39">
        <v>3.4351009084726374</v>
      </c>
      <c r="AL76" s="42">
        <f t="shared" si="4"/>
        <v>4.0659340659340657</v>
      </c>
      <c r="AM76" s="31" t="s">
        <v>66</v>
      </c>
      <c r="AN76" s="31" t="s">
        <v>66</v>
      </c>
      <c r="AO76" s="39" t="s">
        <v>157</v>
      </c>
      <c r="AP76" s="27">
        <v>69</v>
      </c>
      <c r="AQ76" s="27" t="s">
        <v>158</v>
      </c>
      <c r="AR76" s="27" t="s">
        <v>42</v>
      </c>
    </row>
    <row r="77" spans="1:44">
      <c r="A77" s="1" t="s">
        <v>159</v>
      </c>
      <c r="B77" s="20">
        <v>256600000</v>
      </c>
      <c r="C77" s="2">
        <v>542</v>
      </c>
      <c r="D77" s="2">
        <v>301.2</v>
      </c>
      <c r="E77" s="21">
        <v>1.7994687915006642</v>
      </c>
      <c r="F77" s="21">
        <f t="shared" si="3"/>
        <v>0.55571955719557198</v>
      </c>
      <c r="G77" s="22">
        <v>-2</v>
      </c>
      <c r="H77" s="22">
        <v>14</v>
      </c>
      <c r="I77" s="3">
        <v>-700</v>
      </c>
      <c r="J77" s="22">
        <v>-19250</v>
      </c>
      <c r="K77" s="21">
        <v>99.67</v>
      </c>
      <c r="L77" s="21">
        <v>1</v>
      </c>
      <c r="M77" s="21" t="b">
        <v>0</v>
      </c>
      <c r="N77" s="23">
        <v>5.6800000000000003E-2</v>
      </c>
      <c r="O77" s="23">
        <v>1.6999999999999999E-3</v>
      </c>
      <c r="P77" s="24">
        <v>0.56399999999999995</v>
      </c>
      <c r="Q77" s="24">
        <v>1.7999999999999999E-2</v>
      </c>
      <c r="R77" s="23">
        <v>7.2300000000000003E-2</v>
      </c>
      <c r="S77" s="23">
        <v>1.2999999999999999E-3</v>
      </c>
      <c r="T77" s="21">
        <v>0.27289000000000002</v>
      </c>
      <c r="U77" s="25">
        <v>469</v>
      </c>
      <c r="V77" s="26">
        <v>67</v>
      </c>
      <c r="W77" s="26">
        <v>454</v>
      </c>
      <c r="X77" s="26">
        <v>11</v>
      </c>
      <c r="Y77" s="26">
        <v>449.8</v>
      </c>
      <c r="Z77" s="26">
        <v>7.9</v>
      </c>
      <c r="AA77" s="3">
        <v>99.074889867841406</v>
      </c>
      <c r="AB77" s="21">
        <v>13.83126</v>
      </c>
      <c r="AC77" s="21">
        <v>0.24869479999999999</v>
      </c>
      <c r="AD77" s="24">
        <v>5.6800000000000003E-2</v>
      </c>
      <c r="AE77" s="24">
        <v>1.6999999999999999E-3</v>
      </c>
      <c r="AF77" s="21">
        <v>0.21382000000000001</v>
      </c>
      <c r="AG77" s="2">
        <v>7.5465536449756287E-2</v>
      </c>
      <c r="AH77" s="2">
        <v>0.58707809574070979</v>
      </c>
      <c r="AI77" s="2">
        <v>0.5919085551757024</v>
      </c>
      <c r="AJ77" s="2">
        <v>2.3294186485732993E-2</v>
      </c>
      <c r="AK77" s="2">
        <v>3.9354366957609419</v>
      </c>
      <c r="AL77" s="3">
        <f t="shared" si="4"/>
        <v>4.0938166311300614</v>
      </c>
      <c r="AM77" s="30" t="s">
        <v>44</v>
      </c>
      <c r="AN77" s="30" t="s">
        <v>44</v>
      </c>
      <c r="AO77" s="2" t="s">
        <v>54</v>
      </c>
      <c r="AP77" s="1"/>
      <c r="AQ77" s="1"/>
      <c r="AR77" s="1"/>
    </row>
    <row r="78" spans="1:44">
      <c r="A78" s="1" t="s">
        <v>160</v>
      </c>
      <c r="B78" s="20">
        <v>235100000</v>
      </c>
      <c r="C78" s="2">
        <v>436.7</v>
      </c>
      <c r="D78" s="2">
        <v>395.5</v>
      </c>
      <c r="E78" s="21">
        <v>1.1041719342604297</v>
      </c>
      <c r="F78" s="21">
        <f t="shared" si="3"/>
        <v>0.90565605678955807</v>
      </c>
      <c r="G78" s="22">
        <v>-10</v>
      </c>
      <c r="H78" s="22">
        <v>10</v>
      </c>
      <c r="I78" s="3">
        <v>-100</v>
      </c>
      <c r="J78" s="22">
        <v>-2927</v>
      </c>
      <c r="K78" s="21">
        <v>99.6</v>
      </c>
      <c r="L78" s="21">
        <v>1</v>
      </c>
      <c r="M78" s="21" t="b">
        <v>0</v>
      </c>
      <c r="N78" s="23">
        <v>5.7000000000000002E-2</v>
      </c>
      <c r="O78" s="23">
        <v>1.5E-3</v>
      </c>
      <c r="P78" s="24">
        <v>0.54300000000000004</v>
      </c>
      <c r="Q78" s="24">
        <v>1.4999999999999999E-2</v>
      </c>
      <c r="R78" s="23">
        <v>6.9040000000000004E-2</v>
      </c>
      <c r="S78" s="23">
        <v>9.3999999999999997E-4</v>
      </c>
      <c r="T78" s="21">
        <v>0.22183</v>
      </c>
      <c r="U78" s="25">
        <v>476</v>
      </c>
      <c r="V78" s="26">
        <v>59</v>
      </c>
      <c r="W78" s="26">
        <v>439.8</v>
      </c>
      <c r="X78" s="26">
        <v>9.5</v>
      </c>
      <c r="Y78" s="26">
        <v>430.4</v>
      </c>
      <c r="Z78" s="26">
        <v>5.7</v>
      </c>
      <c r="AA78" s="3">
        <v>97.862664847658024</v>
      </c>
      <c r="AB78" s="21">
        <v>14.484360000000001</v>
      </c>
      <c r="AC78" s="21">
        <v>0.19720879999999999</v>
      </c>
      <c r="AD78" s="24">
        <v>5.7000000000000002E-2</v>
      </c>
      <c r="AE78" s="24">
        <v>1.5E-3</v>
      </c>
      <c r="AF78" s="21">
        <v>0.18415999999999999</v>
      </c>
      <c r="AG78" s="2">
        <v>7.6633991872602003E-2</v>
      </c>
      <c r="AH78" s="2">
        <v>0.59805713376549141</v>
      </c>
      <c r="AI78" s="2">
        <v>0.60294701587960853</v>
      </c>
      <c r="AJ78" s="2">
        <v>5.5578383307112809E-2</v>
      </c>
      <c r="AK78" s="2">
        <v>9.2177889339135977</v>
      </c>
      <c r="AL78" s="3">
        <f t="shared" si="4"/>
        <v>9.5798319327731143</v>
      </c>
      <c r="AM78" s="30" t="s">
        <v>36</v>
      </c>
      <c r="AN78" s="30" t="s">
        <v>36</v>
      </c>
      <c r="AO78" s="2" t="s">
        <v>37</v>
      </c>
      <c r="AP78" s="1"/>
      <c r="AQ78" s="1"/>
      <c r="AR78" s="1"/>
    </row>
    <row r="79" spans="1:44">
      <c r="A79" s="1" t="s">
        <v>161</v>
      </c>
      <c r="B79" s="20">
        <v>268800000</v>
      </c>
      <c r="C79" s="2">
        <v>342.3</v>
      </c>
      <c r="D79" s="2">
        <v>134.6</v>
      </c>
      <c r="E79" s="21">
        <v>2.5430906389301637</v>
      </c>
      <c r="F79" s="21">
        <f t="shared" si="3"/>
        <v>0.39322231960268766</v>
      </c>
      <c r="G79" s="22">
        <v>-3</v>
      </c>
      <c r="H79" s="22">
        <v>12</v>
      </c>
      <c r="I79" s="3">
        <v>-400</v>
      </c>
      <c r="J79" s="22">
        <v>-10386.666666666666</v>
      </c>
      <c r="K79" s="21">
        <v>99.775000000000006</v>
      </c>
      <c r="L79" s="21">
        <v>1</v>
      </c>
      <c r="M79" s="21" t="b">
        <v>0</v>
      </c>
      <c r="N79" s="23">
        <v>5.7500000000000002E-2</v>
      </c>
      <c r="O79" s="23">
        <v>1.2999999999999999E-3</v>
      </c>
      <c r="P79" s="24">
        <v>0.66900000000000004</v>
      </c>
      <c r="Q79" s="24">
        <v>1.6E-2</v>
      </c>
      <c r="R79" s="23">
        <v>8.4390000000000007E-2</v>
      </c>
      <c r="S79" s="23">
        <v>1.1000000000000001E-3</v>
      </c>
      <c r="T79" s="21">
        <v>0.33811999999999998</v>
      </c>
      <c r="U79" s="25">
        <v>504</v>
      </c>
      <c r="V79" s="26">
        <v>51</v>
      </c>
      <c r="W79" s="26">
        <v>519.5</v>
      </c>
      <c r="X79" s="26">
        <v>9.8000000000000007</v>
      </c>
      <c r="Y79" s="26">
        <v>522.29999999999995</v>
      </c>
      <c r="Z79" s="26">
        <v>6.5</v>
      </c>
      <c r="AA79" s="3">
        <v>100.53897978825792</v>
      </c>
      <c r="AB79" s="21">
        <v>11.84975</v>
      </c>
      <c r="AC79" s="21">
        <v>0.15445809999999999</v>
      </c>
      <c r="AD79" s="24">
        <v>5.7500000000000002E-2</v>
      </c>
      <c r="AE79" s="24">
        <v>1.2999999999999999E-3</v>
      </c>
      <c r="AF79" s="21">
        <v>2.5118000000000001E-2</v>
      </c>
      <c r="AG79" s="2">
        <v>8.1320522220582392E-2</v>
      </c>
      <c r="AH79" s="2">
        <v>0.64273806251450716</v>
      </c>
      <c r="AI79" s="2">
        <v>0.64786205656692908</v>
      </c>
      <c r="AJ79" s="2">
        <v>2.6440708279663664E-2</v>
      </c>
      <c r="AK79" s="2">
        <v>4.0812250094989375</v>
      </c>
      <c r="AL79" s="3">
        <f t="shared" si="4"/>
        <v>-3.630952380952372</v>
      </c>
      <c r="AM79" s="30" t="s">
        <v>162</v>
      </c>
      <c r="AN79" s="30" t="s">
        <v>162</v>
      </c>
      <c r="AO79" s="2" t="s">
        <v>37</v>
      </c>
      <c r="AP79" s="1">
        <v>73</v>
      </c>
      <c r="AQ79" s="1" t="s">
        <v>163</v>
      </c>
      <c r="AR79" s="1" t="s">
        <v>108</v>
      </c>
    </row>
    <row r="80" spans="1:44">
      <c r="A80" s="1" t="s">
        <v>164</v>
      </c>
      <c r="B80" s="20">
        <v>263300000</v>
      </c>
      <c r="C80" s="2">
        <v>120.6</v>
      </c>
      <c r="D80" s="2">
        <v>95.3</v>
      </c>
      <c r="E80" s="21">
        <v>1.2654774396642183</v>
      </c>
      <c r="F80" s="21">
        <f t="shared" si="3"/>
        <v>0.79021558872305142</v>
      </c>
      <c r="G80" s="22">
        <v>-10</v>
      </c>
      <c r="H80" s="22">
        <v>19</v>
      </c>
      <c r="I80" s="3">
        <v>-190</v>
      </c>
      <c r="J80" s="22">
        <v>-1035</v>
      </c>
      <c r="K80" s="21">
        <v>99.63</v>
      </c>
      <c r="L80" s="21">
        <v>1</v>
      </c>
      <c r="M80" s="21" t="b">
        <v>0</v>
      </c>
      <c r="N80" s="23">
        <v>5.8400000000000001E-2</v>
      </c>
      <c r="O80" s="23">
        <v>3.0999999999999999E-3</v>
      </c>
      <c r="P80" s="24">
        <v>0.68700000000000006</v>
      </c>
      <c r="Q80" s="24">
        <v>3.9E-2</v>
      </c>
      <c r="R80" s="23">
        <v>8.5699999999999998E-2</v>
      </c>
      <c r="S80" s="23">
        <v>2.3E-3</v>
      </c>
      <c r="T80" s="21">
        <v>0.22128</v>
      </c>
      <c r="U80" s="25">
        <v>520</v>
      </c>
      <c r="V80" s="26">
        <v>120</v>
      </c>
      <c r="W80" s="26">
        <v>529</v>
      </c>
      <c r="X80" s="26">
        <v>24</v>
      </c>
      <c r="Y80" s="26">
        <v>530</v>
      </c>
      <c r="Z80" s="26">
        <v>14</v>
      </c>
      <c r="AA80" s="3">
        <v>100.1890359168242</v>
      </c>
      <c r="AB80" s="21">
        <v>11.668609999999999</v>
      </c>
      <c r="AC80" s="21">
        <v>0.31315989999999999</v>
      </c>
      <c r="AD80" s="24">
        <v>5.8400000000000001E-2</v>
      </c>
      <c r="AE80" s="24">
        <v>3.0999999999999999E-3</v>
      </c>
      <c r="AF80" s="21">
        <v>0.21204999999999999</v>
      </c>
      <c r="AG80" s="2">
        <v>8.400769315637846E-2</v>
      </c>
      <c r="AH80" s="2">
        <v>0.66882869482151697</v>
      </c>
      <c r="AI80" s="2">
        <v>0.67408390837202914</v>
      </c>
      <c r="AJ80" s="2">
        <v>1.8249937927087165E-2</v>
      </c>
      <c r="AK80" s="2">
        <v>2.7073688750651739</v>
      </c>
      <c r="AL80" s="3">
        <f t="shared" si="4"/>
        <v>-1.9230769230769231</v>
      </c>
      <c r="AM80" s="30" t="s">
        <v>66</v>
      </c>
      <c r="AN80" s="30" t="s">
        <v>66</v>
      </c>
      <c r="AO80" s="2" t="s">
        <v>45</v>
      </c>
      <c r="AP80" s="1"/>
      <c r="AQ80" s="1"/>
      <c r="AR80" s="1"/>
    </row>
    <row r="81" spans="1:44">
      <c r="A81" s="1" t="s">
        <v>165</v>
      </c>
      <c r="B81" s="20">
        <v>228500000</v>
      </c>
      <c r="C81" s="2">
        <v>73.12</v>
      </c>
      <c r="D81" s="2">
        <v>89.8</v>
      </c>
      <c r="E81" s="21">
        <v>0.81425389755011146</v>
      </c>
      <c r="F81" s="21">
        <f t="shared" si="3"/>
        <v>1.2281181619256016</v>
      </c>
      <c r="G81" s="22">
        <v>9</v>
      </c>
      <c r="H81" s="22">
        <v>10</v>
      </c>
      <c r="I81" s="3">
        <v>111.11111111111111</v>
      </c>
      <c r="J81" s="22">
        <v>665.11111111111109</v>
      </c>
      <c r="K81" s="21">
        <v>99.72</v>
      </c>
      <c r="L81" s="21">
        <v>1</v>
      </c>
      <c r="M81" s="21" t="b">
        <v>0</v>
      </c>
      <c r="N81" s="23">
        <v>5.91E-2</v>
      </c>
      <c r="O81" s="23">
        <v>2.7000000000000001E-3</v>
      </c>
      <c r="P81" s="24">
        <v>0.71699999999999997</v>
      </c>
      <c r="Q81" s="24">
        <v>3.5000000000000003E-2</v>
      </c>
      <c r="R81" s="23">
        <v>8.7300000000000003E-2</v>
      </c>
      <c r="S81" s="23">
        <v>1.6000000000000001E-3</v>
      </c>
      <c r="T81" s="21">
        <v>0.22159000000000001</v>
      </c>
      <c r="U81" s="25">
        <v>530</v>
      </c>
      <c r="V81" s="26">
        <v>100</v>
      </c>
      <c r="W81" s="26">
        <v>544</v>
      </c>
      <c r="X81" s="26">
        <v>21</v>
      </c>
      <c r="Y81" s="26">
        <v>539.20000000000005</v>
      </c>
      <c r="Z81" s="26">
        <v>9.1999999999999993</v>
      </c>
      <c r="AA81" s="3">
        <v>99.117647058823536</v>
      </c>
      <c r="AB81" s="21">
        <v>11.454750000000001</v>
      </c>
      <c r="AC81" s="21">
        <v>0.20993819999999999</v>
      </c>
      <c r="AD81" s="24">
        <v>5.91E-2</v>
      </c>
      <c r="AE81" s="24">
        <v>2.7000000000000001E-3</v>
      </c>
      <c r="AF81" s="21">
        <v>0.11255</v>
      </c>
      <c r="AG81" s="2">
        <v>8.5690565030415833E-2</v>
      </c>
      <c r="AH81" s="2">
        <v>0.68534535287615594</v>
      </c>
      <c r="AI81" s="2">
        <v>0.6906816384153952</v>
      </c>
      <c r="AJ81" s="2">
        <v>3.1695535418358331E-2</v>
      </c>
      <c r="AK81" s="2">
        <v>4.5890224461556848</v>
      </c>
      <c r="AL81" s="3">
        <f t="shared" si="4"/>
        <v>-1.7358490566037821</v>
      </c>
      <c r="AM81" s="30" t="s">
        <v>36</v>
      </c>
      <c r="AN81" s="30" t="s">
        <v>36</v>
      </c>
      <c r="AO81" s="2" t="s">
        <v>50</v>
      </c>
      <c r="AP81" s="1"/>
      <c r="AQ81" s="1"/>
      <c r="AR81" s="1"/>
    </row>
    <row r="82" spans="1:44">
      <c r="A82" s="1" t="s">
        <v>166</v>
      </c>
      <c r="B82" s="20">
        <v>228200000</v>
      </c>
      <c r="C82" s="2">
        <v>137</v>
      </c>
      <c r="D82" s="2">
        <v>28.2</v>
      </c>
      <c r="E82" s="21">
        <v>4.8581560283687946</v>
      </c>
      <c r="F82" s="21">
        <f t="shared" si="3"/>
        <v>0.20583941605839415</v>
      </c>
      <c r="G82" s="22">
        <v>13</v>
      </c>
      <c r="H82" s="22">
        <v>12</v>
      </c>
      <c r="I82" s="3">
        <v>92.307692307692307</v>
      </c>
      <c r="J82" s="22">
        <v>851.53846153846155</v>
      </c>
      <c r="K82" s="21">
        <v>99.6</v>
      </c>
      <c r="L82" s="21">
        <v>1</v>
      </c>
      <c r="M82" s="21" t="b">
        <v>0</v>
      </c>
      <c r="N82" s="23">
        <v>5.9299999999999999E-2</v>
      </c>
      <c r="O82" s="23">
        <v>2E-3</v>
      </c>
      <c r="P82" s="24">
        <v>0.71</v>
      </c>
      <c r="Q82" s="24">
        <v>2.4E-2</v>
      </c>
      <c r="R82" s="23">
        <v>8.6800000000000002E-2</v>
      </c>
      <c r="S82" s="23">
        <v>1.4E-3</v>
      </c>
      <c r="T82" s="21">
        <v>0.20449999999999999</v>
      </c>
      <c r="U82" s="25">
        <v>545</v>
      </c>
      <c r="V82" s="26">
        <v>73</v>
      </c>
      <c r="W82" s="26">
        <v>543</v>
      </c>
      <c r="X82" s="26">
        <v>14</v>
      </c>
      <c r="Y82" s="26">
        <v>536.70000000000005</v>
      </c>
      <c r="Z82" s="26">
        <v>8.4</v>
      </c>
      <c r="AA82" s="3">
        <v>98.839779005524875</v>
      </c>
      <c r="AB82" s="21">
        <v>11.52074</v>
      </c>
      <c r="AC82" s="21">
        <v>0.18581829999999999</v>
      </c>
      <c r="AD82" s="24">
        <v>5.9299999999999999E-2</v>
      </c>
      <c r="AE82" s="24">
        <v>2E-3</v>
      </c>
      <c r="AF82" s="21">
        <v>0.18744</v>
      </c>
      <c r="AG82" s="2">
        <v>8.8219772697799348E-2</v>
      </c>
      <c r="AH82" s="2">
        <v>0.71042734731052737</v>
      </c>
      <c r="AI82" s="2">
        <v>0.71588389009777553</v>
      </c>
      <c r="AJ82" s="2">
        <v>1.4826935749612724E-3</v>
      </c>
      <c r="AK82" s="2">
        <v>0.20711369475834496</v>
      </c>
      <c r="AL82" s="3">
        <f t="shared" si="4"/>
        <v>1.5229357798165053</v>
      </c>
      <c r="AM82" s="30">
        <v>2</v>
      </c>
      <c r="AN82" s="30">
        <v>2</v>
      </c>
      <c r="AO82" s="2" t="s">
        <v>77</v>
      </c>
      <c r="AP82" s="1"/>
      <c r="AQ82" s="1"/>
      <c r="AR82" s="1"/>
    </row>
    <row r="83" spans="1:44">
      <c r="A83" s="1" t="s">
        <v>167</v>
      </c>
      <c r="B83" s="20">
        <v>250400000</v>
      </c>
      <c r="C83" s="2">
        <v>96.7</v>
      </c>
      <c r="D83" s="2">
        <v>92.4</v>
      </c>
      <c r="E83" s="21">
        <v>1.0465367965367964</v>
      </c>
      <c r="F83" s="21">
        <f t="shared" si="3"/>
        <v>0.9555325749741469</v>
      </c>
      <c r="G83" s="22">
        <v>4</v>
      </c>
      <c r="H83" s="22">
        <v>16</v>
      </c>
      <c r="I83" s="3">
        <v>400</v>
      </c>
      <c r="J83" s="22">
        <v>2085</v>
      </c>
      <c r="K83" s="21">
        <v>99.65</v>
      </c>
      <c r="L83" s="21">
        <v>1</v>
      </c>
      <c r="M83" s="21" t="b">
        <v>0</v>
      </c>
      <c r="N83" s="23">
        <v>5.9900000000000002E-2</v>
      </c>
      <c r="O83" s="23">
        <v>3.3E-3</v>
      </c>
      <c r="P83" s="24">
        <v>0.73199999999999998</v>
      </c>
      <c r="Q83" s="24">
        <v>4.3999999999999997E-2</v>
      </c>
      <c r="R83" s="23">
        <v>8.8900000000000007E-2</v>
      </c>
      <c r="S83" s="23">
        <v>1.9E-3</v>
      </c>
      <c r="T83" s="21">
        <v>0.36320000000000002</v>
      </c>
      <c r="U83" s="25">
        <v>560</v>
      </c>
      <c r="V83" s="26">
        <v>120</v>
      </c>
      <c r="W83" s="26">
        <v>554</v>
      </c>
      <c r="X83" s="26">
        <v>25</v>
      </c>
      <c r="Y83" s="26">
        <v>549</v>
      </c>
      <c r="Z83" s="26">
        <v>11</v>
      </c>
      <c r="AA83" s="3">
        <v>99.097472924187727</v>
      </c>
      <c r="AB83" s="21">
        <v>11.24859</v>
      </c>
      <c r="AC83" s="21">
        <v>0.2404086</v>
      </c>
      <c r="AD83" s="24">
        <v>5.9900000000000002E-2</v>
      </c>
      <c r="AE83" s="24">
        <v>3.3E-3</v>
      </c>
      <c r="AF83" s="21">
        <v>-2.7015000000000001E-2</v>
      </c>
      <c r="AG83" s="2">
        <v>9.0754872367591943E-2</v>
      </c>
      <c r="AH83" s="2">
        <v>0.73588262217892497</v>
      </c>
      <c r="AI83" s="2">
        <v>0.74145780762184199</v>
      </c>
      <c r="AJ83" s="2">
        <v>4.3029416082880252E-3</v>
      </c>
      <c r="AK83" s="2">
        <v>0.58033532913886443</v>
      </c>
      <c r="AL83" s="3">
        <f t="shared" si="4"/>
        <v>1.9642857142857142</v>
      </c>
      <c r="AM83" s="30" t="s">
        <v>66</v>
      </c>
      <c r="AN83" s="30" t="s">
        <v>66</v>
      </c>
      <c r="AO83" s="2" t="s">
        <v>45</v>
      </c>
      <c r="AP83" s="1"/>
      <c r="AQ83" s="1"/>
      <c r="AR83" s="1"/>
    </row>
    <row r="84" spans="1:44">
      <c r="A84" s="1" t="s">
        <v>168</v>
      </c>
      <c r="B84" s="20">
        <v>236700000</v>
      </c>
      <c r="C84" s="2">
        <v>71.599999999999994</v>
      </c>
      <c r="D84" s="2">
        <v>47.33</v>
      </c>
      <c r="E84" s="21">
        <v>1.5127825903232621</v>
      </c>
      <c r="F84" s="21">
        <f t="shared" si="3"/>
        <v>0.66103351955307266</v>
      </c>
      <c r="G84" s="22">
        <v>9</v>
      </c>
      <c r="H84" s="22">
        <v>13</v>
      </c>
      <c r="I84" s="3">
        <v>144.44444444444443</v>
      </c>
      <c r="J84" s="22">
        <v>762.22222222222217</v>
      </c>
      <c r="K84" s="21">
        <v>99.63</v>
      </c>
      <c r="L84" s="21">
        <v>1</v>
      </c>
      <c r="M84" s="21" t="b">
        <v>0</v>
      </c>
      <c r="N84" s="23">
        <v>6.08E-2</v>
      </c>
      <c r="O84" s="23">
        <v>3.5000000000000001E-3</v>
      </c>
      <c r="P84" s="24">
        <v>0.85699999999999998</v>
      </c>
      <c r="Q84" s="24">
        <v>0.05</v>
      </c>
      <c r="R84" s="23">
        <v>0.1021</v>
      </c>
      <c r="S84" s="23">
        <v>2E-3</v>
      </c>
      <c r="T84" s="21">
        <v>0.24143000000000001</v>
      </c>
      <c r="U84" s="25">
        <v>570</v>
      </c>
      <c r="V84" s="26">
        <v>120</v>
      </c>
      <c r="W84" s="26">
        <v>623</v>
      </c>
      <c r="X84" s="26">
        <v>27</v>
      </c>
      <c r="Y84" s="26">
        <v>627</v>
      </c>
      <c r="Z84" s="26">
        <v>12</v>
      </c>
      <c r="AA84" s="3">
        <v>100.64205457463883</v>
      </c>
      <c r="AB84" s="21">
        <v>9.7943189999999998</v>
      </c>
      <c r="AC84" s="21">
        <v>0.19185740000000001</v>
      </c>
      <c r="AD84" s="24">
        <v>6.08E-2</v>
      </c>
      <c r="AE84" s="24">
        <v>3.5000000000000001E-3</v>
      </c>
      <c r="AF84" s="21">
        <v>6.7067000000000002E-2</v>
      </c>
      <c r="AG84" s="2">
        <v>9.2448218925707204E-2</v>
      </c>
      <c r="AH84" s="2">
        <v>0.75306292341804371</v>
      </c>
      <c r="AI84" s="2">
        <v>0.75871631049389321</v>
      </c>
      <c r="AJ84" s="2">
        <v>0.10438425535639712</v>
      </c>
      <c r="AK84" s="2">
        <v>13.758008614372248</v>
      </c>
      <c r="AL84" s="3">
        <f t="shared" si="4"/>
        <v>-10</v>
      </c>
      <c r="AM84" s="30" t="s">
        <v>144</v>
      </c>
      <c r="AN84" s="30" t="s">
        <v>144</v>
      </c>
      <c r="AO84" s="2" t="s">
        <v>50</v>
      </c>
      <c r="AP84" s="1">
        <v>94</v>
      </c>
      <c r="AQ84" s="1" t="s">
        <v>154</v>
      </c>
      <c r="AR84" s="1" t="s">
        <v>146</v>
      </c>
    </row>
    <row r="85" spans="1:44">
      <c r="A85" s="1" t="s">
        <v>169</v>
      </c>
      <c r="B85" s="20">
        <v>220700000</v>
      </c>
      <c r="C85" s="2">
        <v>225.5</v>
      </c>
      <c r="D85" s="2">
        <v>144.19999999999999</v>
      </c>
      <c r="E85" s="21">
        <v>1.5638002773925106</v>
      </c>
      <c r="F85" s="21">
        <f t="shared" si="3"/>
        <v>0.63946784922394673</v>
      </c>
      <c r="G85" s="22">
        <v>16</v>
      </c>
      <c r="H85" s="22">
        <v>13</v>
      </c>
      <c r="I85" s="3">
        <v>81.25</v>
      </c>
      <c r="J85" s="22">
        <v>1043.75</v>
      </c>
      <c r="K85" s="21">
        <v>99.55</v>
      </c>
      <c r="L85" s="21">
        <v>1</v>
      </c>
      <c r="M85" s="21" t="b">
        <v>0</v>
      </c>
      <c r="N85" s="23">
        <v>0.06</v>
      </c>
      <c r="O85" s="23">
        <v>2.3999999999999998E-3</v>
      </c>
      <c r="P85" s="24">
        <v>0.70099999999999996</v>
      </c>
      <c r="Q85" s="24">
        <v>2.7E-2</v>
      </c>
      <c r="R85" s="23">
        <v>8.4900000000000003E-2</v>
      </c>
      <c r="S85" s="23">
        <v>1.2999999999999999E-3</v>
      </c>
      <c r="T85" s="21">
        <v>9.4166E-2</v>
      </c>
      <c r="U85" s="25">
        <v>570</v>
      </c>
      <c r="V85" s="26">
        <v>87</v>
      </c>
      <c r="W85" s="26">
        <v>537</v>
      </c>
      <c r="X85" s="26">
        <v>16</v>
      </c>
      <c r="Y85" s="26">
        <v>525</v>
      </c>
      <c r="Z85" s="26">
        <v>7.8</v>
      </c>
      <c r="AA85" s="3">
        <v>97.765363128491629</v>
      </c>
      <c r="AB85" s="21">
        <v>11.778560000000001</v>
      </c>
      <c r="AC85" s="21">
        <v>0.18035490000000001</v>
      </c>
      <c r="AD85" s="24">
        <v>0.06</v>
      </c>
      <c r="AE85" s="24">
        <v>2.3999999999999998E-3</v>
      </c>
      <c r="AF85" s="21">
        <v>0.24504000000000001</v>
      </c>
      <c r="AG85" s="2">
        <v>9.2448218925707204E-2</v>
      </c>
      <c r="AH85" s="2">
        <v>0.75306292341804371</v>
      </c>
      <c r="AI85" s="2">
        <v>0.75871631049389321</v>
      </c>
      <c r="AJ85" s="2">
        <v>5.2607258090338567E-2</v>
      </c>
      <c r="AK85" s="2">
        <v>6.9337191467642763</v>
      </c>
      <c r="AL85" s="3">
        <f t="shared" si="4"/>
        <v>7.8947368421052628</v>
      </c>
      <c r="AM85" s="30" t="s">
        <v>36</v>
      </c>
      <c r="AN85" s="30" t="s">
        <v>36</v>
      </c>
      <c r="AO85" s="2" t="s">
        <v>37</v>
      </c>
      <c r="AP85" s="1"/>
      <c r="AQ85" s="1"/>
      <c r="AR85" s="1"/>
    </row>
    <row r="86" spans="1:44">
      <c r="A86" s="27" t="s">
        <v>170</v>
      </c>
      <c r="B86" s="38">
        <v>241600000</v>
      </c>
      <c r="C86" s="39">
        <v>105.5</v>
      </c>
      <c r="D86" s="39">
        <v>82.3</v>
      </c>
      <c r="E86" s="40">
        <v>1.281895504252734</v>
      </c>
      <c r="F86" s="21">
        <f t="shared" si="3"/>
        <v>0.78009478672985777</v>
      </c>
      <c r="G86" s="41">
        <v>1</v>
      </c>
      <c r="H86" s="41">
        <v>10</v>
      </c>
      <c r="I86" s="42">
        <v>1000</v>
      </c>
      <c r="J86" s="41">
        <v>10310</v>
      </c>
      <c r="K86" s="40">
        <v>99.61</v>
      </c>
      <c r="L86" s="40">
        <v>1</v>
      </c>
      <c r="M86" s="40" t="b">
        <v>0</v>
      </c>
      <c r="N86" s="43">
        <v>6.0299999999999999E-2</v>
      </c>
      <c r="O86" s="43">
        <v>2.3E-3</v>
      </c>
      <c r="P86" s="44">
        <v>0.81200000000000006</v>
      </c>
      <c r="Q86" s="44">
        <v>3.2000000000000001E-2</v>
      </c>
      <c r="R86" s="44">
        <v>9.7699999999999995E-2</v>
      </c>
      <c r="S86" s="44">
        <v>1.9E-3</v>
      </c>
      <c r="T86" s="40">
        <v>0.20157</v>
      </c>
      <c r="U86" s="45">
        <v>571</v>
      </c>
      <c r="V86" s="46">
        <v>82</v>
      </c>
      <c r="W86" s="46">
        <v>600</v>
      </c>
      <c r="X86" s="46">
        <v>18</v>
      </c>
      <c r="Y86" s="46">
        <v>600.9</v>
      </c>
      <c r="Z86" s="46">
        <v>11</v>
      </c>
      <c r="AA86" s="42">
        <v>100.15</v>
      </c>
      <c r="AB86" s="40">
        <v>10.23541</v>
      </c>
      <c r="AC86" s="40">
        <v>0.19905110000000001</v>
      </c>
      <c r="AD86" s="44">
        <v>6.0299999999999999E-2</v>
      </c>
      <c r="AE86" s="44">
        <v>2.3E-3</v>
      </c>
      <c r="AF86" s="40">
        <v>0.19403000000000001</v>
      </c>
      <c r="AG86" s="39">
        <v>9.2617698100556645E-2</v>
      </c>
      <c r="AH86" s="39">
        <v>0.75479027789108089</v>
      </c>
      <c r="AI86" s="39">
        <v>0.76045144591902836</v>
      </c>
      <c r="AJ86" s="39">
        <v>5.743502499674602E-2</v>
      </c>
      <c r="AK86" s="39">
        <v>7.5527537366089259</v>
      </c>
      <c r="AL86" s="3">
        <f t="shared" si="4"/>
        <v>-5.236427320490364</v>
      </c>
      <c r="AM86" s="30" t="s">
        <v>44</v>
      </c>
      <c r="AN86" s="30" t="s">
        <v>44</v>
      </c>
      <c r="AO86" s="2" t="s">
        <v>37</v>
      </c>
      <c r="AP86" s="1">
        <v>67</v>
      </c>
      <c r="AQ86" s="1" t="s">
        <v>171</v>
      </c>
      <c r="AR86" s="1" t="s">
        <v>172</v>
      </c>
    </row>
    <row r="87" spans="1:44">
      <c r="A87" s="27" t="s">
        <v>173</v>
      </c>
      <c r="B87" s="38">
        <v>248900000</v>
      </c>
      <c r="C87" s="39">
        <v>193.2</v>
      </c>
      <c r="D87" s="39">
        <v>36.35</v>
      </c>
      <c r="E87" s="40">
        <v>5.3149931224209075</v>
      </c>
      <c r="F87" s="40">
        <f t="shared" si="3"/>
        <v>0.18814699792960665</v>
      </c>
      <c r="G87" s="41">
        <v>7</v>
      </c>
      <c r="H87" s="41">
        <v>12</v>
      </c>
      <c r="I87" s="42">
        <v>171.42857142857142</v>
      </c>
      <c r="J87" s="41">
        <v>2591.4285714285716</v>
      </c>
      <c r="K87" s="40">
        <v>99.59</v>
      </c>
      <c r="L87" s="40">
        <v>1</v>
      </c>
      <c r="M87" s="40" t="b">
        <v>0</v>
      </c>
      <c r="N87" s="43">
        <v>5.9700000000000003E-2</v>
      </c>
      <c r="O87" s="43">
        <v>1.5E-3</v>
      </c>
      <c r="P87" s="44">
        <v>0.751</v>
      </c>
      <c r="Q87" s="44">
        <v>2.1000000000000001E-2</v>
      </c>
      <c r="R87" s="44">
        <v>9.1200000000000003E-2</v>
      </c>
      <c r="S87" s="44">
        <v>1.5E-3</v>
      </c>
      <c r="T87" s="40">
        <v>0.43480000000000002</v>
      </c>
      <c r="U87" s="45">
        <v>571</v>
      </c>
      <c r="V87" s="46">
        <v>56</v>
      </c>
      <c r="W87" s="46">
        <v>567</v>
      </c>
      <c r="X87" s="46">
        <v>12</v>
      </c>
      <c r="Y87" s="46">
        <v>562.4</v>
      </c>
      <c r="Z87" s="46">
        <v>8.9</v>
      </c>
      <c r="AA87" s="42">
        <v>99.188712522045847</v>
      </c>
      <c r="AB87" s="40">
        <v>10.96491</v>
      </c>
      <c r="AC87" s="40">
        <v>0.180344</v>
      </c>
      <c r="AD87" s="44">
        <v>5.9700000000000003E-2</v>
      </c>
      <c r="AE87" s="44">
        <v>1.5E-3</v>
      </c>
      <c r="AF87" s="40">
        <v>-4.3006000000000003E-2</v>
      </c>
      <c r="AG87" s="39">
        <v>9.2617698100556645E-2</v>
      </c>
      <c r="AH87" s="39">
        <v>0.75479027789108089</v>
      </c>
      <c r="AI87" s="39">
        <v>0.76045144591902836</v>
      </c>
      <c r="AJ87" s="39">
        <v>4.0467362646876889E-3</v>
      </c>
      <c r="AK87" s="39">
        <v>0.53214919721759313</v>
      </c>
      <c r="AL87" s="42">
        <f t="shared" si="4"/>
        <v>1.5061295971979023</v>
      </c>
      <c r="AM87" s="31" t="s">
        <v>66</v>
      </c>
      <c r="AN87" s="31" t="s">
        <v>66</v>
      </c>
      <c r="AO87" s="39" t="s">
        <v>45</v>
      </c>
      <c r="AP87" s="27">
        <v>80</v>
      </c>
      <c r="AQ87" s="27" t="s">
        <v>174</v>
      </c>
      <c r="AR87" s="27" t="s">
        <v>81</v>
      </c>
    </row>
    <row r="88" spans="1:44">
      <c r="A88" s="1" t="s">
        <v>175</v>
      </c>
      <c r="B88" s="20">
        <v>233000000</v>
      </c>
      <c r="C88" s="2">
        <v>201.9</v>
      </c>
      <c r="D88" s="2">
        <v>232.9</v>
      </c>
      <c r="E88" s="21">
        <v>0.86689566337483903</v>
      </c>
      <c r="F88" s="21">
        <f t="shared" si="3"/>
        <v>1.1535413571074788</v>
      </c>
      <c r="G88" s="22">
        <v>-5</v>
      </c>
      <c r="H88" s="22">
        <v>10</v>
      </c>
      <c r="I88" s="3">
        <v>-200</v>
      </c>
      <c r="J88" s="22">
        <v>-3350</v>
      </c>
      <c r="K88" s="21">
        <v>99.51</v>
      </c>
      <c r="L88" s="21">
        <v>1</v>
      </c>
      <c r="M88" s="21" t="b">
        <v>0</v>
      </c>
      <c r="N88" s="23">
        <v>6.0199999999999997E-2</v>
      </c>
      <c r="O88" s="23">
        <v>2.5999999999999999E-3</v>
      </c>
      <c r="P88" s="24">
        <v>0.70799999999999996</v>
      </c>
      <c r="Q88" s="24">
        <v>2.9000000000000001E-2</v>
      </c>
      <c r="R88" s="23">
        <v>8.5300000000000001E-2</v>
      </c>
      <c r="S88" s="23">
        <v>1.2999999999999999E-3</v>
      </c>
      <c r="T88" s="21">
        <v>2.5982999999999999E-2</v>
      </c>
      <c r="U88" s="25">
        <v>576</v>
      </c>
      <c r="V88" s="26">
        <v>93</v>
      </c>
      <c r="W88" s="26">
        <v>541</v>
      </c>
      <c r="X88" s="26">
        <v>17</v>
      </c>
      <c r="Y88" s="26">
        <v>527.5</v>
      </c>
      <c r="Z88" s="26">
        <v>7.7</v>
      </c>
      <c r="AA88" s="3">
        <v>97.504621072088725</v>
      </c>
      <c r="AB88" s="21">
        <v>11.723330000000001</v>
      </c>
      <c r="AC88" s="21">
        <v>0.1786674</v>
      </c>
      <c r="AD88" s="24">
        <v>6.0199999999999997E-2</v>
      </c>
      <c r="AE88" s="24">
        <v>2.5999999999999999E-3</v>
      </c>
      <c r="AF88" s="21">
        <v>0.28878999999999999</v>
      </c>
      <c r="AG88" s="2">
        <v>9.3465488443836175E-2</v>
      </c>
      <c r="AH88" s="2">
        <v>0.76345261416783239</v>
      </c>
      <c r="AI88" s="2">
        <v>0.76915258018792476</v>
      </c>
      <c r="AJ88" s="2">
        <v>5.6050580903081744E-2</v>
      </c>
      <c r="AK88" s="2">
        <v>7.2873162421670701</v>
      </c>
      <c r="AL88" s="3">
        <f t="shared" si="4"/>
        <v>8.4201388888888893</v>
      </c>
      <c r="AM88" s="30" t="s">
        <v>70</v>
      </c>
      <c r="AN88" s="30" t="s">
        <v>70</v>
      </c>
      <c r="AO88" s="2" t="s">
        <v>54</v>
      </c>
      <c r="AP88" s="1">
        <v>48</v>
      </c>
      <c r="AQ88" s="1" t="s">
        <v>176</v>
      </c>
      <c r="AR88" s="1" t="s">
        <v>177</v>
      </c>
    </row>
    <row r="89" spans="1:44">
      <c r="A89" s="1" t="s">
        <v>178</v>
      </c>
      <c r="B89" s="20">
        <v>263600000</v>
      </c>
      <c r="C89" s="2">
        <v>181.2</v>
      </c>
      <c r="D89" s="2">
        <v>96.6</v>
      </c>
      <c r="E89" s="21">
        <v>1.8757763975155279</v>
      </c>
      <c r="F89" s="21">
        <f t="shared" si="3"/>
        <v>0.5331125827814569</v>
      </c>
      <c r="G89" s="22">
        <v>13</v>
      </c>
      <c r="H89" s="22">
        <v>20</v>
      </c>
      <c r="I89" s="3">
        <v>153.84615384615387</v>
      </c>
      <c r="J89" s="22">
        <v>1376.1538461538462</v>
      </c>
      <c r="K89" s="21">
        <v>99.81</v>
      </c>
      <c r="L89" s="21">
        <v>1</v>
      </c>
      <c r="M89" s="21" t="b">
        <v>0</v>
      </c>
      <c r="N89" s="23">
        <v>6.0100000000000001E-2</v>
      </c>
      <c r="O89" s="23">
        <v>2.8E-3</v>
      </c>
      <c r="P89" s="24">
        <v>0.81599999999999995</v>
      </c>
      <c r="Q89" s="24">
        <v>3.6999999999999998E-2</v>
      </c>
      <c r="R89" s="23">
        <v>9.8900000000000002E-2</v>
      </c>
      <c r="S89" s="23">
        <v>2.3999999999999998E-3</v>
      </c>
      <c r="T89" s="21">
        <v>0.18157999999999999</v>
      </c>
      <c r="U89" s="25">
        <v>580</v>
      </c>
      <c r="V89" s="26">
        <v>110</v>
      </c>
      <c r="W89" s="26">
        <v>604</v>
      </c>
      <c r="X89" s="26">
        <v>21</v>
      </c>
      <c r="Y89" s="26">
        <v>608</v>
      </c>
      <c r="Z89" s="26">
        <v>14</v>
      </c>
      <c r="AA89" s="3">
        <v>100.66225165562915</v>
      </c>
      <c r="AB89" s="21">
        <v>10.111219999999999</v>
      </c>
      <c r="AC89" s="21">
        <v>0.24536839999999999</v>
      </c>
      <c r="AD89" s="24">
        <v>6.0100000000000001E-2</v>
      </c>
      <c r="AE89" s="24">
        <v>2.8E-3</v>
      </c>
      <c r="AF89" s="21">
        <v>0.32779000000000003</v>
      </c>
      <c r="AG89" s="2">
        <v>9.4144194326139408E-2</v>
      </c>
      <c r="AH89" s="2">
        <v>0.77041326077993721</v>
      </c>
      <c r="AI89" s="2">
        <v>0.77614413720061903</v>
      </c>
      <c r="AJ89" s="2">
        <v>4.5834140990374528E-2</v>
      </c>
      <c r="AK89" s="2">
        <v>5.9053645828838164</v>
      </c>
      <c r="AL89" s="3">
        <f t="shared" si="4"/>
        <v>-4.8275862068965516</v>
      </c>
      <c r="AM89" s="30" t="s">
        <v>58</v>
      </c>
      <c r="AN89" s="30" t="s">
        <v>58</v>
      </c>
      <c r="AO89" s="2" t="s">
        <v>50</v>
      </c>
      <c r="AP89" s="1">
        <v>58</v>
      </c>
      <c r="AQ89" s="1" t="s">
        <v>179</v>
      </c>
      <c r="AR89" s="1" t="s">
        <v>180</v>
      </c>
    </row>
    <row r="90" spans="1:44">
      <c r="A90" s="1" t="s">
        <v>181</v>
      </c>
      <c r="B90" s="20">
        <v>270000000</v>
      </c>
      <c r="C90" s="2">
        <v>429.9</v>
      </c>
      <c r="D90" s="2">
        <v>120.3</v>
      </c>
      <c r="E90" s="21">
        <v>3.57356608478803</v>
      </c>
      <c r="F90" s="21">
        <f t="shared" si="3"/>
        <v>0.27983251919050944</v>
      </c>
      <c r="G90" s="22">
        <v>13</v>
      </c>
      <c r="H90" s="22">
        <v>17</v>
      </c>
      <c r="I90" s="3">
        <v>130.76923076923077</v>
      </c>
      <c r="J90" s="22">
        <v>2953.0769230769229</v>
      </c>
      <c r="K90" s="21">
        <v>99.68</v>
      </c>
      <c r="L90" s="21">
        <v>1</v>
      </c>
      <c r="M90" s="21" t="b">
        <v>0</v>
      </c>
      <c r="N90" s="23">
        <v>5.9700000000000003E-2</v>
      </c>
      <c r="O90" s="23">
        <v>1.6000000000000001E-3</v>
      </c>
      <c r="P90" s="24">
        <v>0.71299999999999997</v>
      </c>
      <c r="Q90" s="24">
        <v>2.5000000000000001E-2</v>
      </c>
      <c r="R90" s="23">
        <v>8.7239999999999998E-2</v>
      </c>
      <c r="S90" s="23">
        <v>1.1999999999999999E-3</v>
      </c>
      <c r="T90" s="21">
        <v>0.63122999999999996</v>
      </c>
      <c r="U90" s="25">
        <v>584</v>
      </c>
      <c r="V90" s="26">
        <v>60</v>
      </c>
      <c r="W90" s="26">
        <v>550</v>
      </c>
      <c r="X90" s="26">
        <v>13</v>
      </c>
      <c r="Y90" s="26">
        <v>539.20000000000005</v>
      </c>
      <c r="Z90" s="26">
        <v>7.3</v>
      </c>
      <c r="AA90" s="3">
        <v>98.036363636363646</v>
      </c>
      <c r="AB90" s="21">
        <v>11.462630000000001</v>
      </c>
      <c r="AC90" s="21">
        <v>0.15767030000000001</v>
      </c>
      <c r="AD90" s="24">
        <v>5.9700000000000003E-2</v>
      </c>
      <c r="AE90" s="24">
        <v>1.6000000000000001E-3</v>
      </c>
      <c r="AF90" s="21">
        <v>-0.20191000000000001</v>
      </c>
      <c r="AG90" s="2">
        <v>9.4823321476127154E-2</v>
      </c>
      <c r="AH90" s="2">
        <v>0.77740138224499211</v>
      </c>
      <c r="AI90" s="2">
        <v>0.7831630554438771</v>
      </c>
      <c r="AJ90" s="2">
        <v>6.484631677802434E-2</v>
      </c>
      <c r="AK90" s="2">
        <v>8.2800530907667849</v>
      </c>
      <c r="AL90" s="3">
        <f t="shared" si="4"/>
        <v>7.6712328767123212</v>
      </c>
      <c r="AM90" s="30" t="s">
        <v>36</v>
      </c>
      <c r="AN90" s="30" t="s">
        <v>36</v>
      </c>
      <c r="AO90" s="2" t="s">
        <v>50</v>
      </c>
      <c r="AP90" s="1"/>
      <c r="AQ90" s="1"/>
      <c r="AR90" s="1"/>
    </row>
    <row r="91" spans="1:44">
      <c r="A91" s="1" t="s">
        <v>182</v>
      </c>
      <c r="B91" s="20">
        <v>249700000</v>
      </c>
      <c r="C91" s="2">
        <v>107.5</v>
      </c>
      <c r="D91" s="2">
        <v>52.8</v>
      </c>
      <c r="E91" s="21">
        <v>2.0359848484848486</v>
      </c>
      <c r="F91" s="21">
        <f t="shared" si="3"/>
        <v>0.49116279069767438</v>
      </c>
      <c r="G91" s="22">
        <v>-7</v>
      </c>
      <c r="H91" s="22">
        <v>12</v>
      </c>
      <c r="I91" s="3">
        <v>-171.42857142857142</v>
      </c>
      <c r="J91" s="22">
        <v>-1452.8571428571429</v>
      </c>
      <c r="K91" s="21">
        <v>99.61</v>
      </c>
      <c r="L91" s="21">
        <v>1</v>
      </c>
      <c r="M91" s="21" t="b">
        <v>0</v>
      </c>
      <c r="N91" s="23">
        <v>6.0699999999999997E-2</v>
      </c>
      <c r="O91" s="23">
        <v>2.7000000000000001E-3</v>
      </c>
      <c r="P91" s="24">
        <v>0.80700000000000005</v>
      </c>
      <c r="Q91" s="24">
        <v>3.5999999999999997E-2</v>
      </c>
      <c r="R91" s="23">
        <v>9.6600000000000005E-2</v>
      </c>
      <c r="S91" s="23">
        <v>1.9E-3</v>
      </c>
      <c r="T91" s="21">
        <v>0.18840999999999999</v>
      </c>
      <c r="U91" s="25">
        <v>591</v>
      </c>
      <c r="V91" s="26">
        <v>95</v>
      </c>
      <c r="W91" s="26">
        <v>598</v>
      </c>
      <c r="X91" s="26">
        <v>20</v>
      </c>
      <c r="Y91" s="26">
        <v>594.4</v>
      </c>
      <c r="Z91" s="26">
        <v>11</v>
      </c>
      <c r="AA91" s="3">
        <v>99.397993311036785</v>
      </c>
      <c r="AB91" s="21">
        <v>10.35197</v>
      </c>
      <c r="AC91" s="21">
        <v>0.20361009999999999</v>
      </c>
      <c r="AD91" s="24">
        <v>6.0699999999999997E-2</v>
      </c>
      <c r="AE91" s="24">
        <v>2.7000000000000001E-3</v>
      </c>
      <c r="AF91" s="21">
        <v>0.20427000000000001</v>
      </c>
      <c r="AG91" s="2">
        <v>9.6012808450539833E-2</v>
      </c>
      <c r="AH91" s="2">
        <v>0.78969703260607838</v>
      </c>
      <c r="AI91" s="2">
        <v>0.79551232717878462</v>
      </c>
      <c r="AJ91" s="2">
        <v>1.7312927960078682E-2</v>
      </c>
      <c r="AK91" s="2">
        <v>2.1763242841851964</v>
      </c>
      <c r="AL91" s="3">
        <f t="shared" si="4"/>
        <v>-0.57529610829102829</v>
      </c>
      <c r="AM91" s="30" t="s">
        <v>44</v>
      </c>
      <c r="AN91" s="30" t="s">
        <v>44</v>
      </c>
      <c r="AO91" s="2" t="s">
        <v>54</v>
      </c>
      <c r="AP91" s="1"/>
      <c r="AQ91" s="1"/>
      <c r="AR91" s="1"/>
    </row>
    <row r="92" spans="1:44">
      <c r="A92" s="1" t="s">
        <v>183</v>
      </c>
      <c r="B92" s="20">
        <v>219900000</v>
      </c>
      <c r="C92" s="2">
        <v>216.2</v>
      </c>
      <c r="D92" s="2">
        <v>81.400000000000006</v>
      </c>
      <c r="E92" s="21">
        <v>2.6560196560196556</v>
      </c>
      <c r="F92" s="21">
        <f t="shared" si="3"/>
        <v>0.37650323774283073</v>
      </c>
      <c r="G92" s="22">
        <v>7</v>
      </c>
      <c r="H92" s="22">
        <v>11</v>
      </c>
      <c r="I92" s="3">
        <v>157.14285714285714</v>
      </c>
      <c r="J92" s="22">
        <v>2680</v>
      </c>
      <c r="K92" s="21">
        <v>99.68</v>
      </c>
      <c r="L92" s="21">
        <v>1</v>
      </c>
      <c r="M92" s="21" t="b">
        <v>0</v>
      </c>
      <c r="N92" s="23">
        <v>6.0600000000000001E-2</v>
      </c>
      <c r="O92" s="23">
        <v>1.6999999999999999E-3</v>
      </c>
      <c r="P92" s="24">
        <v>0.80400000000000005</v>
      </c>
      <c r="Q92" s="24">
        <v>2.3E-2</v>
      </c>
      <c r="R92" s="23">
        <v>9.6299999999999997E-2</v>
      </c>
      <c r="S92" s="23">
        <v>1.5E-3</v>
      </c>
      <c r="T92" s="21">
        <v>0.23000999999999999</v>
      </c>
      <c r="U92" s="25">
        <v>599</v>
      </c>
      <c r="V92" s="26">
        <v>61</v>
      </c>
      <c r="W92" s="26">
        <v>598</v>
      </c>
      <c r="X92" s="26">
        <v>13</v>
      </c>
      <c r="Y92" s="26">
        <v>592.6</v>
      </c>
      <c r="Z92" s="26">
        <v>8.8000000000000007</v>
      </c>
      <c r="AA92" s="3">
        <v>99.096989966555185</v>
      </c>
      <c r="AB92" s="21">
        <v>10.384219999999999</v>
      </c>
      <c r="AC92" s="21">
        <v>0.1617479</v>
      </c>
      <c r="AD92" s="24">
        <v>6.0600000000000001E-2</v>
      </c>
      <c r="AE92" s="24">
        <v>1.6999999999999999E-3</v>
      </c>
      <c r="AF92" s="21">
        <v>0.22658</v>
      </c>
      <c r="AG92" s="2">
        <v>9.7373804669310227E-2</v>
      </c>
      <c r="AH92" s="2">
        <v>0.80385339191828109</v>
      </c>
      <c r="AI92" s="2">
        <v>0.80972954344910908</v>
      </c>
      <c r="AJ92" s="2">
        <v>1.0837667634033463E-3</v>
      </c>
      <c r="AK92" s="2">
        <v>0.13384305564385773</v>
      </c>
      <c r="AL92" s="3">
        <f t="shared" si="4"/>
        <v>1.0684474123539194</v>
      </c>
      <c r="AM92" s="30" t="s">
        <v>36</v>
      </c>
      <c r="AN92" s="30" t="s">
        <v>36</v>
      </c>
      <c r="AO92" s="2" t="s">
        <v>54</v>
      </c>
      <c r="AP92" s="1"/>
      <c r="AQ92" s="1"/>
      <c r="AR92" s="1"/>
    </row>
    <row r="93" spans="1:44">
      <c r="A93" s="1" t="s">
        <v>184</v>
      </c>
      <c r="B93" s="20">
        <v>239300000</v>
      </c>
      <c r="C93" s="2">
        <v>611.79999999999995</v>
      </c>
      <c r="D93" s="2">
        <v>278.7</v>
      </c>
      <c r="E93" s="21">
        <v>2.1951919626838894</v>
      </c>
      <c r="F93" s="21">
        <f t="shared" si="3"/>
        <v>0.45554102647924161</v>
      </c>
      <c r="G93" s="22">
        <v>8.4</v>
      </c>
      <c r="H93" s="22">
        <v>9.6999999999999993</v>
      </c>
      <c r="I93" s="3">
        <v>115.47619047619047</v>
      </c>
      <c r="J93" s="22">
        <v>6896.4285714285716</v>
      </c>
      <c r="K93" s="21">
        <v>99.77</v>
      </c>
      <c r="L93" s="21">
        <v>1</v>
      </c>
      <c r="M93" s="21" t="b">
        <v>0</v>
      </c>
      <c r="N93" s="23">
        <v>6.0179999999999997E-2</v>
      </c>
      <c r="O93" s="23">
        <v>9.7000000000000005E-4</v>
      </c>
      <c r="P93" s="24">
        <v>0.80700000000000005</v>
      </c>
      <c r="Q93" s="24">
        <v>1.4E-2</v>
      </c>
      <c r="R93" s="23">
        <v>9.7070000000000004E-2</v>
      </c>
      <c r="S93" s="23">
        <v>1.1999999999999999E-3</v>
      </c>
      <c r="T93" s="21">
        <v>0.34353</v>
      </c>
      <c r="U93" s="25">
        <v>601</v>
      </c>
      <c r="V93" s="26">
        <v>35</v>
      </c>
      <c r="W93" s="26">
        <v>600.29999999999995</v>
      </c>
      <c r="X93" s="26">
        <v>8</v>
      </c>
      <c r="Y93" s="26">
        <v>597.20000000000005</v>
      </c>
      <c r="Z93" s="26">
        <v>7</v>
      </c>
      <c r="AA93" s="3">
        <v>99.483591537564564</v>
      </c>
      <c r="AB93" s="21">
        <v>10.30184</v>
      </c>
      <c r="AC93" s="21">
        <v>0.12735360000000001</v>
      </c>
      <c r="AD93" s="24">
        <v>6.0179999999999997E-2</v>
      </c>
      <c r="AE93" s="24">
        <v>9.7000000000000005E-4</v>
      </c>
      <c r="AF93" s="21">
        <v>0.19858999999999999</v>
      </c>
      <c r="AG93" s="2">
        <v>9.7714317711563359E-2</v>
      </c>
      <c r="AH93" s="2">
        <v>0.80740994346426453</v>
      </c>
      <c r="AI93" s="2">
        <v>0.81330123858924697</v>
      </c>
      <c r="AJ93" s="2">
        <v>7.636746410137011E-4</v>
      </c>
      <c r="AK93" s="2">
        <v>9.3898128366110917E-2</v>
      </c>
      <c r="AL93" s="3">
        <f t="shared" si="4"/>
        <v>0.63227953410980942</v>
      </c>
      <c r="AM93" s="30" t="s">
        <v>44</v>
      </c>
      <c r="AN93" s="30" t="s">
        <v>44</v>
      </c>
      <c r="AO93" s="2" t="s">
        <v>50</v>
      </c>
      <c r="AP93" s="1"/>
      <c r="AQ93" s="1"/>
      <c r="AR93" s="1"/>
    </row>
    <row r="94" spans="1:44">
      <c r="A94" s="1" t="s">
        <v>185</v>
      </c>
      <c r="B94" s="20">
        <v>232700000</v>
      </c>
      <c r="C94" s="2">
        <v>81</v>
      </c>
      <c r="D94" s="2">
        <v>62.6</v>
      </c>
      <c r="E94" s="21">
        <v>1.2939297124600639</v>
      </c>
      <c r="F94" s="21">
        <f t="shared" si="3"/>
        <v>0.77283950617283947</v>
      </c>
      <c r="G94" s="22">
        <v>15</v>
      </c>
      <c r="H94" s="22">
        <v>12</v>
      </c>
      <c r="I94" s="3">
        <v>80</v>
      </c>
      <c r="J94" s="22">
        <v>520.66666666666663</v>
      </c>
      <c r="K94" s="21">
        <v>99.55</v>
      </c>
      <c r="L94" s="21">
        <v>1</v>
      </c>
      <c r="M94" s="21" t="b">
        <v>0</v>
      </c>
      <c r="N94" s="23">
        <v>6.0999999999999999E-2</v>
      </c>
      <c r="O94" s="23">
        <v>2.5000000000000001E-3</v>
      </c>
      <c r="P94" s="24">
        <v>0.84899999999999998</v>
      </c>
      <c r="Q94" s="24">
        <v>3.5000000000000003E-2</v>
      </c>
      <c r="R94" s="23">
        <v>0.1009</v>
      </c>
      <c r="S94" s="23">
        <v>2E-3</v>
      </c>
      <c r="T94" s="21">
        <v>0.21732000000000001</v>
      </c>
      <c r="U94" s="25">
        <v>609</v>
      </c>
      <c r="V94" s="26">
        <v>89</v>
      </c>
      <c r="W94" s="26">
        <v>622</v>
      </c>
      <c r="X94" s="26">
        <v>19</v>
      </c>
      <c r="Y94" s="26">
        <v>620</v>
      </c>
      <c r="Z94" s="26">
        <v>12</v>
      </c>
      <c r="AA94" s="3">
        <v>99.678456591639872</v>
      </c>
      <c r="AB94" s="21">
        <v>9.9108029999999996</v>
      </c>
      <c r="AC94" s="21">
        <v>0.19644800000000001</v>
      </c>
      <c r="AD94" s="24">
        <v>6.0999999999999999E-2</v>
      </c>
      <c r="AE94" s="24">
        <v>2.5000000000000001E-3</v>
      </c>
      <c r="AF94" s="21">
        <v>0.2117</v>
      </c>
      <c r="AG94" s="2">
        <v>9.9077426814099923E-2</v>
      </c>
      <c r="AH94" s="2">
        <v>0.82170641047402992</v>
      </c>
      <c r="AI94" s="2">
        <v>0.82765799791835415</v>
      </c>
      <c r="AJ94" s="2">
        <v>2.7354374462416502E-2</v>
      </c>
      <c r="AK94" s="2">
        <v>3.3050335441952585</v>
      </c>
      <c r="AL94" s="3">
        <f t="shared" si="4"/>
        <v>-1.8062397372742198</v>
      </c>
      <c r="AM94" s="30" t="s">
        <v>44</v>
      </c>
      <c r="AN94" s="30" t="s">
        <v>44</v>
      </c>
      <c r="AO94" s="2" t="s">
        <v>37</v>
      </c>
      <c r="AP94" s="1"/>
      <c r="AQ94" s="1"/>
      <c r="AR94" s="1"/>
    </row>
    <row r="95" spans="1:44">
      <c r="A95" s="1" t="s">
        <v>186</v>
      </c>
      <c r="B95" s="20">
        <v>253400000</v>
      </c>
      <c r="C95" s="2">
        <v>295.10000000000002</v>
      </c>
      <c r="D95" s="2">
        <v>136.1</v>
      </c>
      <c r="E95" s="21">
        <v>2.1682586333578255</v>
      </c>
      <c r="F95" s="21">
        <f t="shared" si="3"/>
        <v>0.46119959335818361</v>
      </c>
      <c r="G95" s="22">
        <v>1</v>
      </c>
      <c r="H95" s="22">
        <v>16</v>
      </c>
      <c r="I95" s="3">
        <v>1600</v>
      </c>
      <c r="J95" s="22">
        <v>28660</v>
      </c>
      <c r="K95" s="21">
        <v>99.73</v>
      </c>
      <c r="L95" s="21">
        <v>1</v>
      </c>
      <c r="M95" s="21" t="b">
        <v>0</v>
      </c>
      <c r="N95" s="23">
        <v>6.0499999999999998E-2</v>
      </c>
      <c r="O95" s="23">
        <v>1.8E-3</v>
      </c>
      <c r="P95" s="24">
        <v>0.80300000000000005</v>
      </c>
      <c r="Q95" s="24">
        <v>2.1000000000000001E-2</v>
      </c>
      <c r="R95" s="23">
        <v>9.7100000000000006E-2</v>
      </c>
      <c r="S95" s="23">
        <v>1.4E-3</v>
      </c>
      <c r="T95" s="21">
        <v>5.0282E-2</v>
      </c>
      <c r="U95" s="25">
        <v>609</v>
      </c>
      <c r="V95" s="26">
        <v>65</v>
      </c>
      <c r="W95" s="26">
        <v>598</v>
      </c>
      <c r="X95" s="26">
        <v>12</v>
      </c>
      <c r="Y95" s="26">
        <v>597.1</v>
      </c>
      <c r="Z95" s="26">
        <v>8.1999999999999993</v>
      </c>
      <c r="AA95" s="3">
        <v>99.849498327759207</v>
      </c>
      <c r="AB95" s="21">
        <v>10.29866</v>
      </c>
      <c r="AC95" s="21">
        <v>0.14848739999999999</v>
      </c>
      <c r="AD95" s="24">
        <v>6.0499999999999998E-2</v>
      </c>
      <c r="AE95" s="24">
        <v>1.8E-3</v>
      </c>
      <c r="AF95" s="21">
        <v>0.38164999999999999</v>
      </c>
      <c r="AG95" s="2">
        <v>9.9077426814099923E-2</v>
      </c>
      <c r="AH95" s="2">
        <v>0.82170641047402992</v>
      </c>
      <c r="AI95" s="2">
        <v>0.82765799791835415</v>
      </c>
      <c r="AJ95" s="2">
        <v>1.8810635545563476E-2</v>
      </c>
      <c r="AK95" s="2">
        <v>2.272754639340667</v>
      </c>
      <c r="AL95" s="3">
        <f t="shared" si="4"/>
        <v>1.9540229885057432</v>
      </c>
      <c r="AM95" s="30" t="s">
        <v>44</v>
      </c>
      <c r="AN95" s="30" t="s">
        <v>44</v>
      </c>
      <c r="AO95" s="2" t="s">
        <v>50</v>
      </c>
      <c r="AP95" s="1"/>
      <c r="AQ95" s="1"/>
      <c r="AR95" s="1"/>
    </row>
    <row r="96" spans="1:44">
      <c r="A96" s="1" t="s">
        <v>187</v>
      </c>
      <c r="B96" s="20">
        <v>225900000</v>
      </c>
      <c r="C96" s="2">
        <v>737.4</v>
      </c>
      <c r="D96" s="2">
        <v>343</v>
      </c>
      <c r="E96" s="21">
        <v>2.1498542274052479</v>
      </c>
      <c r="F96" s="21">
        <f t="shared" si="3"/>
        <v>0.46514781665310551</v>
      </c>
      <c r="G96" s="22">
        <v>3</v>
      </c>
      <c r="H96" s="22">
        <v>12</v>
      </c>
      <c r="I96" s="3">
        <v>400</v>
      </c>
      <c r="J96" s="22">
        <v>23986.666666666668</v>
      </c>
      <c r="K96" s="21">
        <v>99.816999999999993</v>
      </c>
      <c r="L96" s="21">
        <v>1</v>
      </c>
      <c r="M96" s="21" t="b">
        <v>0</v>
      </c>
      <c r="N96" s="23">
        <v>6.0609999999999997E-2</v>
      </c>
      <c r="O96" s="23">
        <v>9.3000000000000005E-4</v>
      </c>
      <c r="P96" s="24">
        <v>0.85899999999999999</v>
      </c>
      <c r="Q96" s="24">
        <v>1.4E-2</v>
      </c>
      <c r="R96" s="23">
        <v>0.10264</v>
      </c>
      <c r="S96" s="23">
        <v>1.2999999999999999E-3</v>
      </c>
      <c r="T96" s="21">
        <v>0.28458</v>
      </c>
      <c r="U96" s="25">
        <v>621</v>
      </c>
      <c r="V96" s="26">
        <v>33</v>
      </c>
      <c r="W96" s="26">
        <v>629.5</v>
      </c>
      <c r="X96" s="26">
        <v>7.7</v>
      </c>
      <c r="Y96" s="26">
        <v>629.79999999999995</v>
      </c>
      <c r="Z96" s="26">
        <v>7.5</v>
      </c>
      <c r="AA96" s="3">
        <v>100.04765687053217</v>
      </c>
      <c r="AB96" s="21">
        <v>9.7427899999999994</v>
      </c>
      <c r="AC96" s="21">
        <v>0.1233986</v>
      </c>
      <c r="AD96" s="24">
        <v>6.0609999999999997E-2</v>
      </c>
      <c r="AE96" s="24">
        <v>9.3000000000000005E-4</v>
      </c>
      <c r="AF96" s="21">
        <v>0.26998</v>
      </c>
      <c r="AG96" s="2">
        <v>0.10112526487804807</v>
      </c>
      <c r="AH96" s="2">
        <v>0.84336342255566787</v>
      </c>
      <c r="AI96" s="2">
        <v>0.84940460423844266</v>
      </c>
      <c r="AJ96" s="2">
        <v>1.5709773284878124E-2</v>
      </c>
      <c r="AK96" s="2">
        <v>1.8495041357779265</v>
      </c>
      <c r="AL96" s="3">
        <f t="shared" si="4"/>
        <v>-1.4170692431561924</v>
      </c>
      <c r="AM96" s="30" t="s">
        <v>36</v>
      </c>
      <c r="AN96" s="30" t="s">
        <v>36</v>
      </c>
      <c r="AO96" s="2" t="s">
        <v>50</v>
      </c>
      <c r="AP96" s="1"/>
      <c r="AQ96" s="1"/>
      <c r="AR96" s="1"/>
    </row>
    <row r="97" spans="1:44">
      <c r="A97" s="1" t="s">
        <v>188</v>
      </c>
      <c r="B97" s="20">
        <v>235000000</v>
      </c>
      <c r="C97" s="2">
        <v>302.8</v>
      </c>
      <c r="D97" s="2">
        <v>103</v>
      </c>
      <c r="E97" s="21">
        <v>2.9398058252427184</v>
      </c>
      <c r="F97" s="21">
        <f t="shared" si="3"/>
        <v>0.34015852047556139</v>
      </c>
      <c r="G97" s="22">
        <v>5.5</v>
      </c>
      <c r="H97" s="22">
        <v>9.6</v>
      </c>
      <c r="I97" s="3">
        <v>174.54545454545453</v>
      </c>
      <c r="J97" s="22">
        <v>5029.090909090909</v>
      </c>
      <c r="K97" s="21">
        <v>99.691999999999993</v>
      </c>
      <c r="L97" s="21">
        <v>1</v>
      </c>
      <c r="M97" s="21" t="b">
        <v>0</v>
      </c>
      <c r="N97" s="23">
        <v>6.0699999999999997E-2</v>
      </c>
      <c r="O97" s="23">
        <v>1.4E-3</v>
      </c>
      <c r="P97" s="24">
        <v>0.81</v>
      </c>
      <c r="Q97" s="24">
        <v>2.1000000000000001E-2</v>
      </c>
      <c r="R97" s="23">
        <v>9.6280000000000004E-2</v>
      </c>
      <c r="S97" s="23">
        <v>1.2999999999999999E-3</v>
      </c>
      <c r="T97" s="21">
        <v>0.22746</v>
      </c>
      <c r="U97" s="25">
        <v>622</v>
      </c>
      <c r="V97" s="26">
        <v>53</v>
      </c>
      <c r="W97" s="26">
        <v>601</v>
      </c>
      <c r="X97" s="26">
        <v>12</v>
      </c>
      <c r="Y97" s="26">
        <v>593.5</v>
      </c>
      <c r="Z97" s="26">
        <v>7</v>
      </c>
      <c r="AA97" s="3">
        <v>98.752079866888522</v>
      </c>
      <c r="AB97" s="21">
        <v>10.386369999999999</v>
      </c>
      <c r="AC97" s="21">
        <v>0.1402398</v>
      </c>
      <c r="AD97" s="24">
        <v>6.0699999999999997E-2</v>
      </c>
      <c r="AE97" s="24">
        <v>1.4E-3</v>
      </c>
      <c r="AF97" s="21">
        <v>0.16569999999999999</v>
      </c>
      <c r="AG97" s="2">
        <v>0.10129609018405761</v>
      </c>
      <c r="AH97" s="2">
        <v>0.8451797532822205</v>
      </c>
      <c r="AI97" s="2">
        <v>0.85122835552204901</v>
      </c>
      <c r="AJ97" s="2">
        <v>3.5535562493542991E-2</v>
      </c>
      <c r="AK97" s="2">
        <v>4.1746215645917264</v>
      </c>
      <c r="AL97" s="3">
        <f t="shared" si="4"/>
        <v>4.581993569131833</v>
      </c>
      <c r="AM97" s="30" t="s">
        <v>36</v>
      </c>
      <c r="AN97" s="30" t="s">
        <v>36</v>
      </c>
      <c r="AO97" s="2" t="s">
        <v>50</v>
      </c>
      <c r="AP97" s="1"/>
      <c r="AQ97" s="1"/>
      <c r="AR97" s="1"/>
    </row>
    <row r="98" spans="1:44">
      <c r="A98" s="27" t="s">
        <v>189</v>
      </c>
      <c r="B98" s="38">
        <v>239000000</v>
      </c>
      <c r="C98" s="39">
        <v>107.7</v>
      </c>
      <c r="D98" s="39">
        <v>62.4</v>
      </c>
      <c r="E98" s="40">
        <v>1.7259615384615385</v>
      </c>
      <c r="F98" s="40">
        <f t="shared" si="3"/>
        <v>0.57938718662952648</v>
      </c>
      <c r="G98" s="41">
        <v>2</v>
      </c>
      <c r="H98" s="41">
        <v>17</v>
      </c>
      <c r="I98" s="42">
        <v>850</v>
      </c>
      <c r="J98" s="41">
        <v>5965</v>
      </c>
      <c r="K98" s="40">
        <v>99.41</v>
      </c>
      <c r="L98" s="40">
        <v>1</v>
      </c>
      <c r="M98" s="40" t="b">
        <v>0</v>
      </c>
      <c r="N98" s="43">
        <v>6.2100000000000002E-2</v>
      </c>
      <c r="O98" s="43">
        <v>2.2000000000000001E-3</v>
      </c>
      <c r="P98" s="44">
        <v>0.90900000000000003</v>
      </c>
      <c r="Q98" s="44">
        <v>3.1E-2</v>
      </c>
      <c r="R98" s="44">
        <v>0.10589999999999999</v>
      </c>
      <c r="S98" s="44">
        <v>1.6999999999999999E-3</v>
      </c>
      <c r="T98" s="40">
        <v>3.7331999999999997E-2</v>
      </c>
      <c r="U98" s="45">
        <v>630</v>
      </c>
      <c r="V98" s="46">
        <v>73</v>
      </c>
      <c r="W98" s="46">
        <v>653</v>
      </c>
      <c r="X98" s="46">
        <v>17</v>
      </c>
      <c r="Y98" s="46">
        <v>648.79999999999995</v>
      </c>
      <c r="Z98" s="46">
        <v>10</v>
      </c>
      <c r="AA98" s="42">
        <v>99.356814701378255</v>
      </c>
      <c r="AB98" s="40">
        <v>9.4428710000000002</v>
      </c>
      <c r="AC98" s="40">
        <v>0.15158530000000001</v>
      </c>
      <c r="AD98" s="44">
        <v>6.2100000000000002E-2</v>
      </c>
      <c r="AE98" s="44">
        <v>2.2000000000000001E-3</v>
      </c>
      <c r="AF98" s="40">
        <v>0.28582999999999997</v>
      </c>
      <c r="AG98" s="39">
        <v>0.10266364702548381</v>
      </c>
      <c r="AH98" s="39">
        <v>0.85977497644411405</v>
      </c>
      <c r="AI98" s="39">
        <v>0.86588269098074133</v>
      </c>
      <c r="AJ98" s="39">
        <v>4.933129761777192E-2</v>
      </c>
      <c r="AK98" s="39">
        <v>5.6972264409046982</v>
      </c>
      <c r="AL98" s="42">
        <f t="shared" si="4"/>
        <v>-2.9841269841269771</v>
      </c>
      <c r="AM98" s="31" t="s">
        <v>36</v>
      </c>
      <c r="AN98" s="31" t="s">
        <v>36</v>
      </c>
      <c r="AO98" s="39" t="s">
        <v>45</v>
      </c>
      <c r="AP98" s="27">
        <v>120</v>
      </c>
      <c r="AQ98" s="27" t="s">
        <v>190</v>
      </c>
      <c r="AR98" s="27" t="s">
        <v>112</v>
      </c>
    </row>
    <row r="99" spans="1:44">
      <c r="A99" s="27" t="s">
        <v>191</v>
      </c>
      <c r="B99" s="38">
        <v>237600000</v>
      </c>
      <c r="C99" s="39">
        <v>402.1</v>
      </c>
      <c r="D99" s="39">
        <v>287.10000000000002</v>
      </c>
      <c r="E99" s="40">
        <v>1.4005572971090212</v>
      </c>
      <c r="F99" s="40">
        <f t="shared" si="3"/>
        <v>0.71400149216612785</v>
      </c>
      <c r="G99" s="41">
        <v>-5</v>
      </c>
      <c r="H99" s="41">
        <v>15</v>
      </c>
      <c r="I99" s="42">
        <v>-300</v>
      </c>
      <c r="J99" s="41">
        <v>-8412</v>
      </c>
      <c r="K99" s="40">
        <v>99.71</v>
      </c>
      <c r="L99" s="40">
        <v>1</v>
      </c>
      <c r="M99" s="40" t="b">
        <v>0</v>
      </c>
      <c r="N99" s="43">
        <v>6.1100000000000002E-2</v>
      </c>
      <c r="O99" s="43">
        <v>9.7000000000000005E-4</v>
      </c>
      <c r="P99" s="44">
        <v>0.85899999999999999</v>
      </c>
      <c r="Q99" s="44">
        <v>1.4E-2</v>
      </c>
      <c r="R99" s="44">
        <v>0.10193000000000001</v>
      </c>
      <c r="S99" s="44">
        <v>1.5E-3</v>
      </c>
      <c r="T99" s="40">
        <v>8.8692999999999994E-2</v>
      </c>
      <c r="U99" s="45">
        <v>633</v>
      </c>
      <c r="V99" s="46">
        <v>35</v>
      </c>
      <c r="W99" s="46">
        <v>628.70000000000005</v>
      </c>
      <c r="X99" s="46">
        <v>7.9</v>
      </c>
      <c r="Y99" s="46">
        <v>625.70000000000005</v>
      </c>
      <c r="Z99" s="46">
        <v>8.8000000000000007</v>
      </c>
      <c r="AA99" s="42">
        <v>99.522824876729771</v>
      </c>
      <c r="AB99" s="40">
        <v>9.8106539999999995</v>
      </c>
      <c r="AC99" s="40">
        <v>0.14437340000000001</v>
      </c>
      <c r="AD99" s="44">
        <v>6.1100000000000002E-2</v>
      </c>
      <c r="AE99" s="44">
        <v>9.7000000000000005E-4</v>
      </c>
      <c r="AF99" s="40">
        <v>0.30457000000000001</v>
      </c>
      <c r="AG99" s="39">
        <v>0.10317691854282085</v>
      </c>
      <c r="AH99" s="39">
        <v>0.86527789992897275</v>
      </c>
      <c r="AI99" s="39">
        <v>0.87140766615028431</v>
      </c>
      <c r="AJ99" s="39">
        <v>6.400533834816177E-3</v>
      </c>
      <c r="AK99" s="39">
        <v>0.73450510977170258</v>
      </c>
      <c r="AL99" s="42">
        <f t="shared" si="4"/>
        <v>1.1532385466034685</v>
      </c>
      <c r="AM99" s="30">
        <v>2</v>
      </c>
      <c r="AN99" s="30">
        <v>2</v>
      </c>
      <c r="AO99" s="2" t="s">
        <v>50</v>
      </c>
      <c r="AP99" s="27"/>
      <c r="AQ99" s="27"/>
      <c r="AR99" s="27"/>
    </row>
    <row r="100" spans="1:44">
      <c r="A100" s="1" t="s">
        <v>192</v>
      </c>
      <c r="B100" s="20">
        <v>261400000</v>
      </c>
      <c r="C100" s="2">
        <v>153.9</v>
      </c>
      <c r="D100" s="2">
        <v>109.9</v>
      </c>
      <c r="E100" s="21">
        <v>1.4003639672429482</v>
      </c>
      <c r="F100" s="21">
        <f t="shared" si="3"/>
        <v>0.71410006497725798</v>
      </c>
      <c r="G100" s="22">
        <v>6</v>
      </c>
      <c r="H100" s="22">
        <v>18</v>
      </c>
      <c r="I100" s="3">
        <v>300</v>
      </c>
      <c r="J100" s="22">
        <v>2588.3333333333335</v>
      </c>
      <c r="K100" s="21">
        <v>99.47</v>
      </c>
      <c r="L100" s="21">
        <v>1</v>
      </c>
      <c r="M100" s="21" t="b">
        <v>0</v>
      </c>
      <c r="N100" s="23">
        <v>6.1499999999999999E-2</v>
      </c>
      <c r="O100" s="23">
        <v>2.5999999999999999E-3</v>
      </c>
      <c r="P100" s="24">
        <v>0.84199999999999997</v>
      </c>
      <c r="Q100" s="24">
        <v>0.03</v>
      </c>
      <c r="R100" s="23">
        <v>9.9699999999999997E-2</v>
      </c>
      <c r="S100" s="23">
        <v>2E-3</v>
      </c>
      <c r="T100" s="21">
        <v>8.4268999999999997E-2</v>
      </c>
      <c r="U100" s="25">
        <v>633</v>
      </c>
      <c r="V100" s="26">
        <v>93</v>
      </c>
      <c r="W100" s="26">
        <v>619</v>
      </c>
      <c r="X100" s="26">
        <v>17</v>
      </c>
      <c r="Y100" s="26">
        <v>613</v>
      </c>
      <c r="Z100" s="26">
        <v>11</v>
      </c>
      <c r="AA100" s="3">
        <v>99.030694668820672</v>
      </c>
      <c r="AB100" s="21">
        <v>10.03009</v>
      </c>
      <c r="AC100" s="21">
        <v>0.20120540000000001</v>
      </c>
      <c r="AD100" s="24">
        <v>6.1499999999999999E-2</v>
      </c>
      <c r="AE100" s="24">
        <v>2.5999999999999999E-3</v>
      </c>
      <c r="AF100" s="21">
        <v>0.48564000000000002</v>
      </c>
      <c r="AG100" s="2">
        <v>0.10317691854282085</v>
      </c>
      <c r="AH100" s="2">
        <v>0.86527789992897275</v>
      </c>
      <c r="AI100" s="2">
        <v>0.87140766615028431</v>
      </c>
      <c r="AJ100" s="2">
        <v>2.3536133659900097E-2</v>
      </c>
      <c r="AK100" s="2">
        <v>2.7009325915020144</v>
      </c>
      <c r="AL100" s="3">
        <f t="shared" si="4"/>
        <v>3.1595576619273298</v>
      </c>
      <c r="AM100" s="30">
        <v>2</v>
      </c>
      <c r="AN100" s="30">
        <v>2</v>
      </c>
      <c r="AO100" s="2" t="s">
        <v>50</v>
      </c>
      <c r="AP100" s="1">
        <v>52</v>
      </c>
      <c r="AQ100" s="1" t="s">
        <v>193</v>
      </c>
      <c r="AR100" s="1" t="s">
        <v>177</v>
      </c>
    </row>
    <row r="101" spans="1:44">
      <c r="A101" s="1" t="s">
        <v>194</v>
      </c>
      <c r="B101" s="20">
        <v>232300000</v>
      </c>
      <c r="C101" s="2">
        <v>732.8</v>
      </c>
      <c r="D101" s="2">
        <v>176.6</v>
      </c>
      <c r="E101" s="21">
        <v>4.1494903737259339</v>
      </c>
      <c r="F101" s="21">
        <f t="shared" si="3"/>
        <v>0.2409934497816594</v>
      </c>
      <c r="G101" s="22">
        <v>-0.6</v>
      </c>
      <c r="H101" s="22">
        <v>9.5</v>
      </c>
      <c r="I101" s="3">
        <v>-1583.3333333333335</v>
      </c>
      <c r="J101" s="22">
        <v>-121500</v>
      </c>
      <c r="K101" s="21">
        <v>99.82</v>
      </c>
      <c r="L101" s="21">
        <v>1</v>
      </c>
      <c r="M101" s="21" t="b">
        <v>0</v>
      </c>
      <c r="N101" s="23">
        <v>6.0780000000000001E-2</v>
      </c>
      <c r="O101" s="23">
        <v>8.7000000000000001E-4</v>
      </c>
      <c r="P101" s="24">
        <v>0.877</v>
      </c>
      <c r="Q101" s="24">
        <v>1.2999999999999999E-2</v>
      </c>
      <c r="R101" s="23">
        <v>0.10446999999999999</v>
      </c>
      <c r="S101" s="23">
        <v>1.2999999999999999E-3</v>
      </c>
      <c r="T101" s="21">
        <v>0.35211999999999999</v>
      </c>
      <c r="U101" s="25">
        <v>636</v>
      </c>
      <c r="V101" s="26">
        <v>28</v>
      </c>
      <c r="W101" s="26">
        <v>639.1</v>
      </c>
      <c r="X101" s="26">
        <v>7.1</v>
      </c>
      <c r="Y101" s="26">
        <v>640.5</v>
      </c>
      <c r="Z101" s="26">
        <v>7.4</v>
      </c>
      <c r="AA101" s="3">
        <v>100.21905805038335</v>
      </c>
      <c r="AB101" s="21">
        <v>9.5721260000000008</v>
      </c>
      <c r="AC101" s="21">
        <v>0.11911330000000001</v>
      </c>
      <c r="AD101" s="24">
        <v>6.0780000000000001E-2</v>
      </c>
      <c r="AE101" s="24">
        <v>8.7000000000000001E-4</v>
      </c>
      <c r="AF101" s="21">
        <v>0.26333000000000001</v>
      </c>
      <c r="AG101" s="2">
        <v>0.10369042897947978</v>
      </c>
      <c r="AH101" s="2">
        <v>0.8707971061186015</v>
      </c>
      <c r="AI101" s="2">
        <v>0.87694886115809478</v>
      </c>
      <c r="AJ101" s="2">
        <v>6.2516896500006977E-3</v>
      </c>
      <c r="AK101" s="2">
        <v>0.71289101644362063</v>
      </c>
      <c r="AL101" s="3">
        <f t="shared" si="4"/>
        <v>-0.70754716981132082</v>
      </c>
      <c r="AM101" s="30" t="s">
        <v>36</v>
      </c>
      <c r="AN101" s="30" t="s">
        <v>36</v>
      </c>
      <c r="AO101" s="2" t="s">
        <v>54</v>
      </c>
      <c r="AP101" s="1"/>
      <c r="AQ101" s="1"/>
      <c r="AR101" s="1"/>
    </row>
    <row r="102" spans="1:44">
      <c r="A102" s="1" t="s">
        <v>195</v>
      </c>
      <c r="B102" s="20">
        <v>259000000</v>
      </c>
      <c r="C102" s="2">
        <v>107.9</v>
      </c>
      <c r="D102" s="2">
        <v>63.8</v>
      </c>
      <c r="E102" s="21">
        <v>1.6912225705329156</v>
      </c>
      <c r="F102" s="21">
        <f t="shared" si="3"/>
        <v>0.59128822984244667</v>
      </c>
      <c r="G102" s="22">
        <v>8</v>
      </c>
      <c r="H102" s="22">
        <v>14</v>
      </c>
      <c r="I102" s="3">
        <v>175</v>
      </c>
      <c r="J102" s="22">
        <v>1335</v>
      </c>
      <c r="K102" s="21">
        <v>99.45</v>
      </c>
      <c r="L102" s="21">
        <v>1</v>
      </c>
      <c r="M102" s="21" t="b">
        <v>0</v>
      </c>
      <c r="N102" s="23">
        <v>6.1800000000000001E-2</v>
      </c>
      <c r="O102" s="23">
        <v>2.5999999999999999E-3</v>
      </c>
      <c r="P102" s="24">
        <v>0.82499999999999996</v>
      </c>
      <c r="Q102" s="24">
        <v>3.4000000000000002E-2</v>
      </c>
      <c r="R102" s="23">
        <v>9.7199999999999995E-2</v>
      </c>
      <c r="S102" s="23">
        <v>1.8E-3</v>
      </c>
      <c r="T102" s="21">
        <v>0.18615000000000001</v>
      </c>
      <c r="U102" s="25">
        <v>637</v>
      </c>
      <c r="V102" s="26">
        <v>92</v>
      </c>
      <c r="W102" s="26">
        <v>609</v>
      </c>
      <c r="X102" s="26">
        <v>19</v>
      </c>
      <c r="Y102" s="26">
        <v>597.79999999999995</v>
      </c>
      <c r="Z102" s="26">
        <v>10</v>
      </c>
      <c r="AA102" s="3">
        <v>98.16091954022987</v>
      </c>
      <c r="AB102" s="21">
        <v>10.288069999999999</v>
      </c>
      <c r="AC102" s="21">
        <v>0.19051969999999999</v>
      </c>
      <c r="AD102" s="24">
        <v>6.1800000000000001E-2</v>
      </c>
      <c r="AE102" s="24">
        <v>2.5999999999999999E-3</v>
      </c>
      <c r="AF102" s="21">
        <v>0.21288000000000001</v>
      </c>
      <c r="AG102" s="2">
        <v>0.10386165223743582</v>
      </c>
      <c r="AH102" s="2">
        <v>0.87264046821714958</v>
      </c>
      <c r="AI102" s="2">
        <v>0.87879953890277851</v>
      </c>
      <c r="AJ102" s="2">
        <v>4.8103968884924422E-2</v>
      </c>
      <c r="AK102" s="2">
        <v>5.4738272786288018</v>
      </c>
      <c r="AL102" s="3">
        <f t="shared" si="4"/>
        <v>6.1538461538461613</v>
      </c>
      <c r="AM102" s="49" t="s">
        <v>36</v>
      </c>
      <c r="AN102" s="49" t="s">
        <v>36</v>
      </c>
      <c r="AO102" s="50" t="s">
        <v>37</v>
      </c>
      <c r="AP102" s="1"/>
      <c r="AQ102" s="1"/>
      <c r="AR102" s="1"/>
    </row>
    <row r="103" spans="1:44">
      <c r="A103" s="1" t="s">
        <v>196</v>
      </c>
      <c r="B103" s="20">
        <v>249500000</v>
      </c>
      <c r="C103" s="2">
        <v>182.8</v>
      </c>
      <c r="D103" s="2">
        <v>68.3</v>
      </c>
      <c r="E103" s="21">
        <v>2.6764275256222549</v>
      </c>
      <c r="F103" s="21">
        <f t="shared" si="3"/>
        <v>0.37363238512035007</v>
      </c>
      <c r="G103" s="22">
        <v>-7</v>
      </c>
      <c r="H103" s="22">
        <v>14</v>
      </c>
      <c r="I103" s="3">
        <v>-200</v>
      </c>
      <c r="J103" s="22">
        <v>-2721.4285714285716</v>
      </c>
      <c r="K103" s="21">
        <v>99.6</v>
      </c>
      <c r="L103" s="21">
        <v>1</v>
      </c>
      <c r="M103" s="21" t="b">
        <v>0</v>
      </c>
      <c r="N103" s="23">
        <v>6.2E-2</v>
      </c>
      <c r="O103" s="23">
        <v>2.5000000000000001E-3</v>
      </c>
      <c r="P103" s="24">
        <v>0.90300000000000002</v>
      </c>
      <c r="Q103" s="24">
        <v>3.6999999999999998E-2</v>
      </c>
      <c r="R103" s="23">
        <v>0.10730000000000001</v>
      </c>
      <c r="S103" s="23">
        <v>3.2000000000000002E-3</v>
      </c>
      <c r="T103" s="21">
        <v>0.47347</v>
      </c>
      <c r="U103" s="25">
        <v>651</v>
      </c>
      <c r="V103" s="26">
        <v>83</v>
      </c>
      <c r="W103" s="26">
        <v>651</v>
      </c>
      <c r="X103" s="26">
        <v>19</v>
      </c>
      <c r="Y103" s="26">
        <v>656</v>
      </c>
      <c r="Z103" s="26">
        <v>19</v>
      </c>
      <c r="AA103" s="3">
        <v>100.76804915514592</v>
      </c>
      <c r="AB103" s="21">
        <v>9.3196639999999995</v>
      </c>
      <c r="AC103" s="21">
        <v>0.27793970000000001</v>
      </c>
      <c r="AD103" s="24">
        <v>6.2E-2</v>
      </c>
      <c r="AE103" s="24">
        <v>2.5000000000000001E-3</v>
      </c>
      <c r="AF103" s="21">
        <v>0.19633999999999999</v>
      </c>
      <c r="AG103" s="2">
        <v>0.106261568846864</v>
      </c>
      <c r="AH103" s="2">
        <v>0.89863906890885525</v>
      </c>
      <c r="AI103" s="2">
        <v>0.90489982715390715</v>
      </c>
      <c r="AJ103" s="2">
        <v>4.4828628399178694E-3</v>
      </c>
      <c r="AK103" s="2">
        <v>0.49539879502655881</v>
      </c>
      <c r="AL103" s="3">
        <f t="shared" si="4"/>
        <v>-0.76804915514592931</v>
      </c>
      <c r="AM103" s="30">
        <v>2</v>
      </c>
      <c r="AN103" s="30">
        <v>2</v>
      </c>
      <c r="AO103" s="2" t="s">
        <v>77</v>
      </c>
      <c r="AP103" s="1"/>
      <c r="AQ103" s="1"/>
      <c r="AR103" s="1"/>
    </row>
    <row r="104" spans="1:44">
      <c r="A104" s="1" t="s">
        <v>197</v>
      </c>
      <c r="B104" s="20">
        <v>248600000</v>
      </c>
      <c r="C104" s="2">
        <v>189.7</v>
      </c>
      <c r="D104" s="2">
        <v>56.38</v>
      </c>
      <c r="E104" s="21">
        <v>3.3646683221000351</v>
      </c>
      <c r="F104" s="21">
        <f t="shared" si="3"/>
        <v>0.29720611491829207</v>
      </c>
      <c r="G104" s="22">
        <v>-1</v>
      </c>
      <c r="H104" s="22">
        <v>14</v>
      </c>
      <c r="I104" s="3">
        <v>-1400</v>
      </c>
      <c r="J104" s="22">
        <v>-19160</v>
      </c>
      <c r="K104" s="21">
        <v>99.54</v>
      </c>
      <c r="L104" s="21">
        <v>1</v>
      </c>
      <c r="M104" s="21" t="b">
        <v>0</v>
      </c>
      <c r="N104" s="23">
        <v>6.25E-2</v>
      </c>
      <c r="O104" s="23">
        <v>2.8E-3</v>
      </c>
      <c r="P104" s="24">
        <v>0.90400000000000003</v>
      </c>
      <c r="Q104" s="24">
        <v>3.7999999999999999E-2</v>
      </c>
      <c r="R104" s="23">
        <v>0.1055</v>
      </c>
      <c r="S104" s="23">
        <v>2.3999999999999998E-3</v>
      </c>
      <c r="T104" s="21">
        <v>0.17491000000000001</v>
      </c>
      <c r="U104" s="25">
        <v>667</v>
      </c>
      <c r="V104" s="26">
        <v>97</v>
      </c>
      <c r="W104" s="26">
        <v>652</v>
      </c>
      <c r="X104" s="26">
        <v>20</v>
      </c>
      <c r="Y104" s="26">
        <v>647</v>
      </c>
      <c r="Z104" s="26">
        <v>14</v>
      </c>
      <c r="AA104" s="3">
        <v>99.233128834355838</v>
      </c>
      <c r="AB104" s="21">
        <v>9.4786730000000006</v>
      </c>
      <c r="AC104" s="21">
        <v>0.2156286</v>
      </c>
      <c r="AD104" s="24">
        <v>6.25E-2</v>
      </c>
      <c r="AE104" s="24">
        <v>2.8E-3</v>
      </c>
      <c r="AF104" s="21">
        <v>0.17521</v>
      </c>
      <c r="AG104" s="2">
        <v>0.10901072034644765</v>
      </c>
      <c r="AH104" s="2">
        <v>0.92879402480900608</v>
      </c>
      <c r="AI104" s="2">
        <v>0.93516933101517186</v>
      </c>
      <c r="AJ104" s="2">
        <v>2.5041342287915984E-2</v>
      </c>
      <c r="AK104" s="2">
        <v>2.6777334817783629</v>
      </c>
      <c r="AL104" s="3">
        <f t="shared" si="4"/>
        <v>2.9985007496251872</v>
      </c>
      <c r="AM104" s="30">
        <v>2</v>
      </c>
      <c r="AN104" s="30">
        <v>2</v>
      </c>
      <c r="AO104" s="2" t="s">
        <v>103</v>
      </c>
      <c r="AP104" s="1"/>
      <c r="AQ104" s="1"/>
      <c r="AR104" s="1"/>
    </row>
    <row r="105" spans="1:44">
      <c r="A105" s="27" t="s">
        <v>198</v>
      </c>
      <c r="B105" s="38">
        <v>246100000</v>
      </c>
      <c r="C105" s="39">
        <v>140.1</v>
      </c>
      <c r="D105" s="39">
        <v>101.4</v>
      </c>
      <c r="E105" s="40">
        <v>1.3816568047337277</v>
      </c>
      <c r="F105" s="21">
        <f t="shared" si="3"/>
        <v>0.72376873661670238</v>
      </c>
      <c r="G105" s="41">
        <v>11</v>
      </c>
      <c r="H105" s="41">
        <v>10</v>
      </c>
      <c r="I105" s="42">
        <v>90.909090909090907</v>
      </c>
      <c r="J105" s="41">
        <v>1335.4545454545455</v>
      </c>
      <c r="K105" s="40">
        <v>99.39</v>
      </c>
      <c r="L105" s="40">
        <v>1</v>
      </c>
      <c r="M105" s="40" t="b">
        <v>0</v>
      </c>
      <c r="N105" s="43">
        <v>6.3100000000000003E-2</v>
      </c>
      <c r="O105" s="43">
        <v>1.9E-3</v>
      </c>
      <c r="P105" s="44">
        <v>0.89400000000000002</v>
      </c>
      <c r="Q105" s="44">
        <v>2.4E-2</v>
      </c>
      <c r="R105" s="44">
        <v>0.1027</v>
      </c>
      <c r="S105" s="44">
        <v>1.6999999999999999E-3</v>
      </c>
      <c r="T105" s="40">
        <v>3.7765E-2</v>
      </c>
      <c r="U105" s="45">
        <v>683</v>
      </c>
      <c r="V105" s="46">
        <v>66</v>
      </c>
      <c r="W105" s="46">
        <v>647</v>
      </c>
      <c r="X105" s="46">
        <v>13</v>
      </c>
      <c r="Y105" s="46">
        <v>630.29999999999995</v>
      </c>
      <c r="Z105" s="46">
        <v>9.6999999999999993</v>
      </c>
      <c r="AA105" s="42">
        <v>97.418856259659961</v>
      </c>
      <c r="AB105" s="40">
        <v>9.7370979999999996</v>
      </c>
      <c r="AC105" s="40">
        <v>0.16117880000000001</v>
      </c>
      <c r="AD105" s="44">
        <v>6.3100000000000003E-2</v>
      </c>
      <c r="AE105" s="44">
        <v>1.9E-3</v>
      </c>
      <c r="AF105" s="40">
        <v>0.40024999999999999</v>
      </c>
      <c r="AG105" s="39">
        <v>0.1117667037148955</v>
      </c>
      <c r="AH105" s="39">
        <v>0.95942791395151517</v>
      </c>
      <c r="AI105" s="39">
        <v>0.96591599951996299</v>
      </c>
      <c r="AJ105" s="39">
        <v>6.6053138004946971E-2</v>
      </c>
      <c r="AK105" s="39">
        <v>6.8383936116363939</v>
      </c>
      <c r="AL105" s="3">
        <f t="shared" si="4"/>
        <v>7.7159590043923938</v>
      </c>
      <c r="AM105" s="30" t="s">
        <v>199</v>
      </c>
      <c r="AN105" s="30" t="s">
        <v>199</v>
      </c>
      <c r="AO105" s="2" t="s">
        <v>37</v>
      </c>
      <c r="AP105" s="1">
        <v>57</v>
      </c>
      <c r="AQ105" s="1" t="s">
        <v>200</v>
      </c>
      <c r="AR105" s="1" t="s">
        <v>201</v>
      </c>
    </row>
    <row r="106" spans="1:44">
      <c r="A106" s="27" t="s">
        <v>202</v>
      </c>
      <c r="B106" s="38">
        <v>235900000</v>
      </c>
      <c r="C106" s="39">
        <v>137.9</v>
      </c>
      <c r="D106" s="39">
        <v>95.4</v>
      </c>
      <c r="E106" s="40">
        <v>1.4454926624737945</v>
      </c>
      <c r="F106" s="40">
        <f t="shared" ref="F106:F118" si="5">D106/C106</f>
        <v>0.69180565627266133</v>
      </c>
      <c r="G106" s="41">
        <v>16</v>
      </c>
      <c r="H106" s="41">
        <v>14</v>
      </c>
      <c r="I106" s="42">
        <v>87.5</v>
      </c>
      <c r="J106" s="41">
        <v>971.875</v>
      </c>
      <c r="K106" s="40">
        <v>99.51</v>
      </c>
      <c r="L106" s="40">
        <v>1</v>
      </c>
      <c r="M106" s="40" t="b">
        <v>0</v>
      </c>
      <c r="N106" s="43">
        <v>6.3E-2</v>
      </c>
      <c r="O106" s="43">
        <v>1.6000000000000001E-3</v>
      </c>
      <c r="P106" s="44">
        <v>0.95599999999999996</v>
      </c>
      <c r="Q106" s="44">
        <v>2.7E-2</v>
      </c>
      <c r="R106" s="44">
        <v>0.10979999999999999</v>
      </c>
      <c r="S106" s="44">
        <v>2.2000000000000001E-3</v>
      </c>
      <c r="T106" s="40">
        <v>0.45926</v>
      </c>
      <c r="U106" s="45">
        <v>686</v>
      </c>
      <c r="V106" s="46">
        <v>55</v>
      </c>
      <c r="W106" s="46">
        <v>679</v>
      </c>
      <c r="X106" s="46">
        <v>14</v>
      </c>
      <c r="Y106" s="46">
        <v>672</v>
      </c>
      <c r="Z106" s="46">
        <v>13</v>
      </c>
      <c r="AA106" s="42">
        <v>98.969072164948457</v>
      </c>
      <c r="AB106" s="40">
        <v>9.1074680000000008</v>
      </c>
      <c r="AC106" s="40">
        <v>0.18248110000000001</v>
      </c>
      <c r="AD106" s="44">
        <v>6.3E-2</v>
      </c>
      <c r="AE106" s="44">
        <v>1.6000000000000001E-3</v>
      </c>
      <c r="AF106" s="40">
        <v>-1.6733000000000001E-2</v>
      </c>
      <c r="AG106" s="39">
        <v>0.1122842125531347</v>
      </c>
      <c r="AH106" s="39">
        <v>0.96522570240503436</v>
      </c>
      <c r="AI106" s="39">
        <v>0.9717347379670902</v>
      </c>
      <c r="AJ106" s="39">
        <v>9.5543129986100771E-3</v>
      </c>
      <c r="AK106" s="39">
        <v>0.98322233684864457</v>
      </c>
      <c r="AL106" s="42">
        <f t="shared" ref="AL106:AL118" si="6">((U106-Y106)/U106)*100</f>
        <v>2.0408163265306123</v>
      </c>
      <c r="AM106" s="31" t="s">
        <v>36</v>
      </c>
      <c r="AN106" s="31" t="s">
        <v>36</v>
      </c>
      <c r="AO106" s="39" t="s">
        <v>37</v>
      </c>
      <c r="AP106" s="27">
        <v>53</v>
      </c>
      <c r="AQ106" s="27" t="s">
        <v>111</v>
      </c>
      <c r="AR106" s="27" t="s">
        <v>203</v>
      </c>
    </row>
    <row r="107" spans="1:44">
      <c r="A107" s="1" t="s">
        <v>204</v>
      </c>
      <c r="B107" s="20">
        <v>275200000</v>
      </c>
      <c r="C107" s="2">
        <v>86.8</v>
      </c>
      <c r="D107" s="2">
        <v>109.2</v>
      </c>
      <c r="E107" s="21">
        <v>0.79487179487179482</v>
      </c>
      <c r="F107" s="21">
        <f t="shared" si="5"/>
        <v>1.2580645161290323</v>
      </c>
      <c r="G107" s="22">
        <v>1</v>
      </c>
      <c r="H107" s="22">
        <v>16</v>
      </c>
      <c r="I107" s="3">
        <v>1600</v>
      </c>
      <c r="J107" s="22">
        <v>9630</v>
      </c>
      <c r="K107" s="21">
        <v>99.44</v>
      </c>
      <c r="L107" s="21">
        <v>1</v>
      </c>
      <c r="M107" s="21" t="b">
        <v>0</v>
      </c>
      <c r="N107" s="23">
        <v>6.4399999999999999E-2</v>
      </c>
      <c r="O107" s="23">
        <v>4.4000000000000003E-3</v>
      </c>
      <c r="P107" s="24">
        <v>0.96799999999999997</v>
      </c>
      <c r="Q107" s="24">
        <v>6.3E-2</v>
      </c>
      <c r="R107" s="23">
        <v>0.1094</v>
      </c>
      <c r="S107" s="23">
        <v>2.5000000000000001E-3</v>
      </c>
      <c r="T107" s="21">
        <v>7.1776000000000006E-2</v>
      </c>
      <c r="U107" s="25">
        <v>710</v>
      </c>
      <c r="V107" s="26">
        <v>140</v>
      </c>
      <c r="W107" s="26">
        <v>683</v>
      </c>
      <c r="X107" s="26">
        <v>32</v>
      </c>
      <c r="Y107" s="26">
        <v>669</v>
      </c>
      <c r="Z107" s="26">
        <v>15</v>
      </c>
      <c r="AA107" s="3">
        <v>97.950219619326504</v>
      </c>
      <c r="AB107" s="21">
        <v>9.1407679999999996</v>
      </c>
      <c r="AC107" s="21">
        <v>0.20888409999999999</v>
      </c>
      <c r="AD107" s="24">
        <v>6.4399999999999999E-2</v>
      </c>
      <c r="AE107" s="24">
        <v>4.4000000000000003E-3</v>
      </c>
      <c r="AF107" s="21">
        <v>0.24685000000000001</v>
      </c>
      <c r="AG107" s="2">
        <v>0.11643296478669285</v>
      </c>
      <c r="AH107" s="2">
        <v>1.012229879629531</v>
      </c>
      <c r="AI107" s="2">
        <v>1.0189042960473933</v>
      </c>
      <c r="AJ107" s="2">
        <v>4.478554282057625E-2</v>
      </c>
      <c r="AK107" s="2">
        <v>4.3954611825969856</v>
      </c>
      <c r="AL107" s="3">
        <f t="shared" si="6"/>
        <v>5.774647887323944</v>
      </c>
      <c r="AM107" s="30" t="s">
        <v>36</v>
      </c>
      <c r="AN107" s="30" t="s">
        <v>36</v>
      </c>
      <c r="AO107" s="2" t="s">
        <v>50</v>
      </c>
      <c r="AP107" s="1">
        <v>36</v>
      </c>
      <c r="AQ107" s="1" t="s">
        <v>145</v>
      </c>
      <c r="AR107" s="1" t="s">
        <v>205</v>
      </c>
    </row>
    <row r="108" spans="1:44">
      <c r="A108" s="1" t="s">
        <v>206</v>
      </c>
      <c r="B108" s="20">
        <v>213800000</v>
      </c>
      <c r="C108" s="2">
        <v>34.57</v>
      </c>
      <c r="D108" s="2">
        <v>10.64</v>
      </c>
      <c r="E108" s="21">
        <v>3.2490601503759398</v>
      </c>
      <c r="F108" s="21">
        <f t="shared" si="5"/>
        <v>0.30778131327740815</v>
      </c>
      <c r="G108" s="22">
        <v>6</v>
      </c>
      <c r="H108" s="22">
        <v>12</v>
      </c>
      <c r="I108" s="3">
        <v>200</v>
      </c>
      <c r="J108" s="22">
        <v>827</v>
      </c>
      <c r="K108" s="21">
        <v>99.01</v>
      </c>
      <c r="L108" s="21">
        <v>1</v>
      </c>
      <c r="M108" s="21" t="b">
        <v>0</v>
      </c>
      <c r="N108" s="23">
        <v>7.4099999999999999E-2</v>
      </c>
      <c r="O108" s="23">
        <v>4.4000000000000003E-3</v>
      </c>
      <c r="P108" s="24">
        <v>1.5980000000000001</v>
      </c>
      <c r="Q108" s="24">
        <v>8.6999999999999994E-2</v>
      </c>
      <c r="R108" s="23">
        <v>0.15690000000000001</v>
      </c>
      <c r="S108" s="23">
        <v>3.5000000000000001E-3</v>
      </c>
      <c r="T108" s="21">
        <v>7.9396999999999995E-2</v>
      </c>
      <c r="U108" s="25">
        <v>970</v>
      </c>
      <c r="V108" s="26">
        <v>130</v>
      </c>
      <c r="W108" s="26">
        <v>967</v>
      </c>
      <c r="X108" s="26">
        <v>37</v>
      </c>
      <c r="Y108" s="26">
        <v>939</v>
      </c>
      <c r="Z108" s="26">
        <v>19</v>
      </c>
      <c r="AA108" s="3">
        <v>99.647101434731653</v>
      </c>
      <c r="AB108" s="21">
        <v>6.3734859999999998</v>
      </c>
      <c r="AC108" s="21">
        <v>0.14217460000000001</v>
      </c>
      <c r="AD108" s="24">
        <v>7.4099999999999999E-2</v>
      </c>
      <c r="AE108" s="24">
        <v>4.4000000000000003E-3</v>
      </c>
      <c r="AF108" s="21">
        <v>0.24534</v>
      </c>
      <c r="AG108" s="2">
        <v>0.16238188614351357</v>
      </c>
      <c r="AH108" s="2">
        <v>1.5994619985989429</v>
      </c>
      <c r="AI108" s="2">
        <v>1.6076836013064417</v>
      </c>
      <c r="AJ108" s="2">
        <v>5.6734923630649779E-3</v>
      </c>
      <c r="AK108" s="2">
        <v>0.35289856526835028</v>
      </c>
      <c r="AL108" s="3">
        <f t="shared" si="6"/>
        <v>3.1958762886597936</v>
      </c>
      <c r="AM108" s="30">
        <v>2</v>
      </c>
      <c r="AN108" s="30">
        <v>2</v>
      </c>
      <c r="AO108" s="2" t="s">
        <v>77</v>
      </c>
      <c r="AP108" s="1"/>
      <c r="AQ108" s="1"/>
      <c r="AR108" s="1"/>
    </row>
    <row r="109" spans="1:44">
      <c r="A109" s="1" t="s">
        <v>207</v>
      </c>
      <c r="B109" s="20">
        <v>231100000</v>
      </c>
      <c r="C109" s="2">
        <v>429.5</v>
      </c>
      <c r="D109" s="2">
        <v>373.5</v>
      </c>
      <c r="E109" s="21">
        <v>1.1499330655957163</v>
      </c>
      <c r="F109" s="21">
        <f t="shared" si="5"/>
        <v>0.86961583236321305</v>
      </c>
      <c r="G109" s="22">
        <v>10</v>
      </c>
      <c r="H109" s="22">
        <v>12</v>
      </c>
      <c r="I109" s="3">
        <v>120</v>
      </c>
      <c r="J109" s="22">
        <v>7439</v>
      </c>
      <c r="K109" s="21">
        <v>99.808000000000007</v>
      </c>
      <c r="L109" s="21">
        <v>1</v>
      </c>
      <c r="M109" s="21" t="b">
        <v>0</v>
      </c>
      <c r="N109" s="23">
        <v>7.5009999999999993E-2</v>
      </c>
      <c r="O109" s="23">
        <v>9.7999999999999997E-4</v>
      </c>
      <c r="P109" s="24">
        <v>1.9</v>
      </c>
      <c r="Q109" s="24">
        <v>3.1E-2</v>
      </c>
      <c r="R109" s="23">
        <v>0.18340000000000001</v>
      </c>
      <c r="S109" s="23">
        <v>2.5999999999999999E-3</v>
      </c>
      <c r="T109" s="21">
        <v>0.59345000000000003</v>
      </c>
      <c r="U109" s="25">
        <v>1064</v>
      </c>
      <c r="V109" s="26">
        <v>26</v>
      </c>
      <c r="W109" s="26">
        <v>1080</v>
      </c>
      <c r="X109" s="26">
        <v>11</v>
      </c>
      <c r="Y109" s="26">
        <v>1085</v>
      </c>
      <c r="Z109" s="26">
        <v>14</v>
      </c>
      <c r="AA109" s="3">
        <v>97.389635117204804</v>
      </c>
      <c r="AB109" s="21">
        <v>5.4525629999999996</v>
      </c>
      <c r="AC109" s="21">
        <v>7.7299140000000002E-2</v>
      </c>
      <c r="AD109" s="24">
        <v>7.5009999999999993E-2</v>
      </c>
      <c r="AE109" s="24">
        <v>9.7999999999999997E-4</v>
      </c>
      <c r="AF109" s="21">
        <v>0.11323999999999999</v>
      </c>
      <c r="AG109" s="2">
        <v>0.17945562820316918</v>
      </c>
      <c r="AH109" s="2">
        <v>1.8516004555108094</v>
      </c>
      <c r="AI109" s="2">
        <v>1.8602764765866473</v>
      </c>
      <c r="AJ109" s="2">
        <v>4.8560003867717749E-2</v>
      </c>
      <c r="AK109" s="2">
        <v>2.610364882795202</v>
      </c>
      <c r="AL109" s="3">
        <f t="shared" si="6"/>
        <v>-1.9736842105263157</v>
      </c>
      <c r="AM109" s="30" t="s">
        <v>36</v>
      </c>
      <c r="AN109" s="30" t="s">
        <v>36</v>
      </c>
      <c r="AO109" s="2" t="s">
        <v>37</v>
      </c>
      <c r="AP109" s="1"/>
      <c r="AQ109" s="1"/>
      <c r="AR109" s="1"/>
    </row>
    <row r="110" spans="1:44">
      <c r="A110" s="1" t="s">
        <v>208</v>
      </c>
      <c r="B110" s="20">
        <v>214400000</v>
      </c>
      <c r="C110" s="34">
        <v>206.8</v>
      </c>
      <c r="D110" s="34">
        <v>96.6</v>
      </c>
      <c r="E110" s="21">
        <v>2.1407867494824018</v>
      </c>
      <c r="F110" s="21">
        <f t="shared" si="5"/>
        <v>0.46711798839458407</v>
      </c>
      <c r="G110" s="22">
        <v>-0.7</v>
      </c>
      <c r="H110" s="22">
        <v>8.8000000000000007</v>
      </c>
      <c r="I110" s="3">
        <v>-1257.1428571428573</v>
      </c>
      <c r="J110" s="22">
        <v>-45042.857142857145</v>
      </c>
      <c r="K110" s="21">
        <v>99.4</v>
      </c>
      <c r="L110" s="21">
        <v>1</v>
      </c>
      <c r="M110" s="21" t="b">
        <v>0</v>
      </c>
      <c r="N110" s="23">
        <v>7.6700000000000004E-2</v>
      </c>
      <c r="O110" s="23">
        <v>1.6999999999999999E-3</v>
      </c>
      <c r="P110" s="24">
        <v>1.837</v>
      </c>
      <c r="Q110" s="24">
        <v>0.04</v>
      </c>
      <c r="R110" s="23">
        <v>0.17380000000000001</v>
      </c>
      <c r="S110" s="23">
        <v>2.3999999999999998E-3</v>
      </c>
      <c r="T110" s="21">
        <v>0.17951</v>
      </c>
      <c r="U110" s="25">
        <v>1102</v>
      </c>
      <c r="V110" s="26">
        <v>45</v>
      </c>
      <c r="W110" s="26">
        <v>1057</v>
      </c>
      <c r="X110" s="26">
        <v>14</v>
      </c>
      <c r="Y110" s="26">
        <v>1033</v>
      </c>
      <c r="Z110" s="26">
        <v>13</v>
      </c>
      <c r="AA110" s="3">
        <v>93.703667259891347</v>
      </c>
      <c r="AB110" s="21">
        <v>5.7537399999999996</v>
      </c>
      <c r="AC110" s="21">
        <v>7.9453259999999998E-2</v>
      </c>
      <c r="AD110" s="24">
        <v>7.6700000000000004E-2</v>
      </c>
      <c r="AE110" s="24">
        <v>1.6999999999999999E-3</v>
      </c>
      <c r="AF110" s="21">
        <v>0.30216999999999999</v>
      </c>
      <c r="AG110" s="2">
        <v>0.18642875649964408</v>
      </c>
      <c r="AH110" s="2">
        <v>1.9603416974465047</v>
      </c>
      <c r="AI110" s="2">
        <v>1.9691864441940095</v>
      </c>
      <c r="AJ110" s="2">
        <v>0.12398653079956873</v>
      </c>
      <c r="AK110" s="2">
        <v>6.2963327401086486</v>
      </c>
      <c r="AL110" s="3">
        <f t="shared" si="6"/>
        <v>6.2613430127041738</v>
      </c>
      <c r="AM110" s="30">
        <v>2</v>
      </c>
      <c r="AN110" s="30">
        <v>2</v>
      </c>
      <c r="AO110" s="2" t="s">
        <v>77</v>
      </c>
      <c r="AP110" s="1"/>
      <c r="AQ110" s="1"/>
      <c r="AR110" s="1"/>
    </row>
    <row r="111" spans="1:44">
      <c r="A111" s="1" t="s">
        <v>209</v>
      </c>
      <c r="B111" s="20">
        <v>259700000</v>
      </c>
      <c r="C111" s="34">
        <v>862</v>
      </c>
      <c r="D111" s="34">
        <v>88</v>
      </c>
      <c r="E111" s="21">
        <v>9.795454545454545</v>
      </c>
      <c r="F111" s="21">
        <f t="shared" si="5"/>
        <v>0.10208816705336426</v>
      </c>
      <c r="G111" s="22">
        <v>19</v>
      </c>
      <c r="H111" s="22">
        <v>15</v>
      </c>
      <c r="I111" s="3">
        <v>78.94736842105263</v>
      </c>
      <c r="J111" s="22">
        <v>7731.5789473684208</v>
      </c>
      <c r="K111" s="21">
        <v>99.49</v>
      </c>
      <c r="L111" s="21">
        <v>1</v>
      </c>
      <c r="M111" s="21" t="b">
        <v>0</v>
      </c>
      <c r="N111" s="23">
        <v>7.7429999999999999E-2</v>
      </c>
      <c r="O111" s="23">
        <v>9.6000000000000002E-4</v>
      </c>
      <c r="P111" s="24">
        <v>1.829</v>
      </c>
      <c r="Q111" s="24">
        <v>4.9000000000000002E-2</v>
      </c>
      <c r="R111" s="23">
        <v>0.17150000000000001</v>
      </c>
      <c r="S111" s="23">
        <v>3.7000000000000002E-3</v>
      </c>
      <c r="T111" s="21">
        <v>0.89815999999999996</v>
      </c>
      <c r="U111" s="25">
        <v>1130</v>
      </c>
      <c r="V111" s="26">
        <v>25</v>
      </c>
      <c r="W111" s="26">
        <v>1055</v>
      </c>
      <c r="X111" s="26">
        <v>18</v>
      </c>
      <c r="Y111" s="26">
        <v>1020</v>
      </c>
      <c r="Z111" s="26">
        <v>21</v>
      </c>
      <c r="AA111" s="3">
        <v>89.520256198809562</v>
      </c>
      <c r="AB111" s="21">
        <v>5.8309040000000003</v>
      </c>
      <c r="AC111" s="21">
        <v>0.12579789999999999</v>
      </c>
      <c r="AD111" s="24">
        <v>7.7429999999999999E-2</v>
      </c>
      <c r="AE111" s="24">
        <v>9.6000000000000002E-4</v>
      </c>
      <c r="AF111" s="21">
        <v>-0.27272000000000002</v>
      </c>
      <c r="AG111" s="2">
        <v>0.1915932176025128</v>
      </c>
      <c r="AH111" s="2">
        <v>2.0431114643475659</v>
      </c>
      <c r="AI111" s="2">
        <v>2.0520751489113986</v>
      </c>
      <c r="AJ111" s="2">
        <v>0.21505221821381176</v>
      </c>
      <c r="AK111" s="2">
        <v>10.479743801190439</v>
      </c>
      <c r="AL111" s="3">
        <f t="shared" si="6"/>
        <v>9.7345132743362832</v>
      </c>
      <c r="AM111" s="34" t="s">
        <v>36</v>
      </c>
      <c r="AN111" s="30" t="s">
        <v>36</v>
      </c>
      <c r="AO111" s="2" t="s">
        <v>54</v>
      </c>
      <c r="AP111" s="1"/>
      <c r="AQ111" s="1"/>
      <c r="AR111" s="1"/>
    </row>
    <row r="112" spans="1:44">
      <c r="A112" s="27" t="s">
        <v>210</v>
      </c>
      <c r="B112" s="38">
        <v>255300000</v>
      </c>
      <c r="C112" s="47">
        <v>148.6</v>
      </c>
      <c r="D112" s="47">
        <v>125.7</v>
      </c>
      <c r="E112" s="40">
        <v>1.1821797931583133</v>
      </c>
      <c r="F112" s="40">
        <f t="shared" si="5"/>
        <v>0.84589502018842533</v>
      </c>
      <c r="G112" s="41">
        <v>22</v>
      </c>
      <c r="H112" s="41">
        <v>21</v>
      </c>
      <c r="I112" s="42">
        <v>95.454545454545453</v>
      </c>
      <c r="J112" s="41">
        <v>1409.090909090909</v>
      </c>
      <c r="K112" s="40">
        <v>99.6</v>
      </c>
      <c r="L112" s="40">
        <v>1</v>
      </c>
      <c r="M112" s="40" t="b">
        <v>0</v>
      </c>
      <c r="N112" s="43">
        <v>7.8700000000000006E-2</v>
      </c>
      <c r="O112" s="43">
        <v>2.3999999999999998E-3</v>
      </c>
      <c r="P112" s="44">
        <v>2.125</v>
      </c>
      <c r="Q112" s="44">
        <v>6.6000000000000003E-2</v>
      </c>
      <c r="R112" s="44">
        <v>0.19589999999999999</v>
      </c>
      <c r="S112" s="44">
        <v>4.1000000000000003E-3</v>
      </c>
      <c r="T112" s="40">
        <v>0.24596000000000001</v>
      </c>
      <c r="U112" s="45">
        <v>1154</v>
      </c>
      <c r="V112" s="46">
        <v>55</v>
      </c>
      <c r="W112" s="46">
        <v>1155</v>
      </c>
      <c r="X112" s="46">
        <v>21</v>
      </c>
      <c r="Y112" s="46">
        <v>1153</v>
      </c>
      <c r="Z112" s="46">
        <v>22</v>
      </c>
      <c r="AA112" s="42">
        <v>99.571540836522615</v>
      </c>
      <c r="AB112" s="40">
        <v>5.1046449999999997</v>
      </c>
      <c r="AC112" s="40">
        <v>0.1068354</v>
      </c>
      <c r="AD112" s="44">
        <v>7.8700000000000006E-2</v>
      </c>
      <c r="AE112" s="44">
        <v>2.3999999999999998E-3</v>
      </c>
      <c r="AF112" s="40">
        <v>0.37039</v>
      </c>
      <c r="AG112" s="39">
        <v>0.19603778758492196</v>
      </c>
      <c r="AH112" s="39">
        <v>2.1158964632456776</v>
      </c>
      <c r="AI112" s="39">
        <v>2.1249585072035542</v>
      </c>
      <c r="AJ112" s="39">
        <v>9.1045794442059513E-3</v>
      </c>
      <c r="AK112" s="39">
        <v>0.42845916347738855</v>
      </c>
      <c r="AL112" s="42">
        <f t="shared" si="6"/>
        <v>8.6655112651646438E-2</v>
      </c>
      <c r="AM112" s="31" t="s">
        <v>36</v>
      </c>
      <c r="AN112" s="31" t="s">
        <v>36</v>
      </c>
      <c r="AO112" s="39" t="s">
        <v>37</v>
      </c>
      <c r="AP112" s="27">
        <v>63</v>
      </c>
      <c r="AQ112" s="27" t="s">
        <v>193</v>
      </c>
      <c r="AR112" s="27" t="s">
        <v>211</v>
      </c>
    </row>
    <row r="113" spans="1:44">
      <c r="A113" s="1" t="s">
        <v>212</v>
      </c>
      <c r="B113" s="20">
        <v>228600000</v>
      </c>
      <c r="C113" s="34">
        <v>118.9</v>
      </c>
      <c r="D113" s="34">
        <v>91.3</v>
      </c>
      <c r="E113" s="21">
        <v>1.3023001095290252</v>
      </c>
      <c r="F113" s="21">
        <f t="shared" si="5"/>
        <v>0.7678721614802354</v>
      </c>
      <c r="G113" s="22">
        <v>-6</v>
      </c>
      <c r="H113" s="22">
        <v>14</v>
      </c>
      <c r="I113" s="3">
        <v>-233.33333333333334</v>
      </c>
      <c r="J113" s="22">
        <v>-3831.6666666666665</v>
      </c>
      <c r="K113" s="21">
        <v>99.45</v>
      </c>
      <c r="L113" s="21">
        <v>1</v>
      </c>
      <c r="M113" s="21" t="b">
        <v>0</v>
      </c>
      <c r="N113" s="23">
        <v>8.3000000000000004E-2</v>
      </c>
      <c r="O113" s="23">
        <v>2E-3</v>
      </c>
      <c r="P113" s="24">
        <v>2.3679999999999999</v>
      </c>
      <c r="Q113" s="24">
        <v>5.8000000000000003E-2</v>
      </c>
      <c r="R113" s="23">
        <v>0.2064</v>
      </c>
      <c r="S113" s="23">
        <v>2.8999999999999998E-3</v>
      </c>
      <c r="T113" s="21">
        <v>0.27534999999999998</v>
      </c>
      <c r="U113" s="25">
        <v>1268</v>
      </c>
      <c r="V113" s="26">
        <v>44</v>
      </c>
      <c r="W113" s="26">
        <v>1234</v>
      </c>
      <c r="X113" s="26">
        <v>17</v>
      </c>
      <c r="Y113" s="26">
        <v>1209</v>
      </c>
      <c r="Z113" s="26">
        <v>16</v>
      </c>
      <c r="AA113" s="3">
        <v>95.246428760326125</v>
      </c>
      <c r="AB113" s="21">
        <v>4.8449609999999996</v>
      </c>
      <c r="AC113" s="21">
        <v>6.8073579999999995E-2</v>
      </c>
      <c r="AD113" s="24">
        <v>8.3000000000000004E-2</v>
      </c>
      <c r="AE113" s="24">
        <v>2E-3</v>
      </c>
      <c r="AF113" s="21">
        <v>0.23682</v>
      </c>
      <c r="AG113" s="2">
        <v>0.21737694621991022</v>
      </c>
      <c r="AH113" s="2">
        <v>2.4861214993342573</v>
      </c>
      <c r="AI113" s="2">
        <v>2.495606709038888</v>
      </c>
      <c r="AJ113" s="2">
        <v>0.11863044277624432</v>
      </c>
      <c r="AK113" s="2">
        <v>4.7535712396738772</v>
      </c>
      <c r="AL113" s="3">
        <f t="shared" si="6"/>
        <v>4.6529968454258679</v>
      </c>
      <c r="AM113" s="30">
        <v>2</v>
      </c>
      <c r="AN113" s="30">
        <v>2</v>
      </c>
      <c r="AO113" s="2" t="s">
        <v>103</v>
      </c>
      <c r="AP113" s="1"/>
      <c r="AQ113" s="1"/>
      <c r="AR113" s="1"/>
    </row>
    <row r="114" spans="1:44">
      <c r="A114" s="1" t="s">
        <v>213</v>
      </c>
      <c r="B114" s="20">
        <v>241100000</v>
      </c>
      <c r="C114" s="34">
        <v>100.8</v>
      </c>
      <c r="D114" s="2">
        <v>36.46</v>
      </c>
      <c r="E114" s="21">
        <v>2.7646736149204605</v>
      </c>
      <c r="F114" s="21">
        <f t="shared" si="5"/>
        <v>0.3617063492063492</v>
      </c>
      <c r="G114" s="22">
        <v>1</v>
      </c>
      <c r="H114" s="22">
        <v>14</v>
      </c>
      <c r="I114" s="3">
        <v>1400</v>
      </c>
      <c r="J114" s="22">
        <v>19030</v>
      </c>
      <c r="K114" s="21">
        <v>99.16</v>
      </c>
      <c r="L114" s="21">
        <v>1</v>
      </c>
      <c r="M114" s="21" t="b">
        <v>0</v>
      </c>
      <c r="N114" s="23">
        <v>8.4000000000000005E-2</v>
      </c>
      <c r="O114" s="23">
        <v>2.8999999999999998E-3</v>
      </c>
      <c r="P114" s="24">
        <v>2.3119999999999998</v>
      </c>
      <c r="Q114" s="24">
        <v>8.4000000000000005E-2</v>
      </c>
      <c r="R114" s="23">
        <v>0.20019999999999999</v>
      </c>
      <c r="S114" s="23">
        <v>3.5999999999999999E-3</v>
      </c>
      <c r="T114" s="21">
        <v>0.28534999999999999</v>
      </c>
      <c r="U114" s="25">
        <v>1289</v>
      </c>
      <c r="V114" s="26">
        <v>66</v>
      </c>
      <c r="W114" s="26">
        <v>1212</v>
      </c>
      <c r="X114" s="26">
        <v>26</v>
      </c>
      <c r="Y114" s="26">
        <v>1176</v>
      </c>
      <c r="Z114" s="26">
        <v>19</v>
      </c>
      <c r="AA114" s="3">
        <v>90.349505308404986</v>
      </c>
      <c r="AB114" s="21">
        <v>4.9950049999999999</v>
      </c>
      <c r="AC114" s="21">
        <v>8.9820269999999994E-2</v>
      </c>
      <c r="AD114" s="24">
        <v>8.4000000000000005E-2</v>
      </c>
      <c r="AE114" s="24">
        <v>2.8999999999999998E-3</v>
      </c>
      <c r="AF114" s="21">
        <v>0.15931000000000001</v>
      </c>
      <c r="AG114" s="2">
        <v>0.2213491702897481</v>
      </c>
      <c r="AH114" s="2">
        <v>2.5589716828293034</v>
      </c>
      <c r="AI114" s="2">
        <v>2.5685271127068519</v>
      </c>
      <c r="AJ114" s="2">
        <v>0.24787557266395352</v>
      </c>
      <c r="AK114" s="2">
        <v>9.6504946915950178</v>
      </c>
      <c r="AL114" s="3">
        <f t="shared" si="6"/>
        <v>8.7664856477889845</v>
      </c>
      <c r="AM114" s="30" t="s">
        <v>36</v>
      </c>
      <c r="AN114" s="30" t="s">
        <v>36</v>
      </c>
      <c r="AO114" s="2" t="s">
        <v>50</v>
      </c>
      <c r="AP114" s="1"/>
      <c r="AQ114" s="1"/>
      <c r="AR114" s="1"/>
    </row>
    <row r="115" spans="1:44">
      <c r="A115" s="27" t="s">
        <v>214</v>
      </c>
      <c r="B115" s="38">
        <v>289100000</v>
      </c>
      <c r="C115" s="39">
        <v>217.4</v>
      </c>
      <c r="D115" s="39">
        <v>116.8</v>
      </c>
      <c r="E115" s="40">
        <v>1.8613013698630139</v>
      </c>
      <c r="F115" s="21">
        <f t="shared" si="5"/>
        <v>0.53725850965961364</v>
      </c>
      <c r="G115" s="41">
        <v>1</v>
      </c>
      <c r="H115" s="41">
        <v>10</v>
      </c>
      <c r="I115" s="42">
        <v>1000</v>
      </c>
      <c r="J115" s="41">
        <v>74900</v>
      </c>
      <c r="K115" s="40">
        <v>99.22</v>
      </c>
      <c r="L115" s="40">
        <v>1</v>
      </c>
      <c r="M115" s="40" t="b">
        <v>0</v>
      </c>
      <c r="N115" s="43">
        <v>0.10730000000000001</v>
      </c>
      <c r="O115" s="43">
        <v>1E-3</v>
      </c>
      <c r="P115" s="44">
        <v>4.266</v>
      </c>
      <c r="Q115" s="44">
        <v>4.8000000000000001E-2</v>
      </c>
      <c r="R115" s="44">
        <v>0.2883</v>
      </c>
      <c r="S115" s="44">
        <v>4.1999999999999997E-3</v>
      </c>
      <c r="T115" s="40">
        <v>0.55562</v>
      </c>
      <c r="U115" s="45">
        <v>1753</v>
      </c>
      <c r="V115" s="46">
        <v>17</v>
      </c>
      <c r="W115" s="46">
        <v>1685.9</v>
      </c>
      <c r="X115" s="46">
        <v>9.1999999999999993</v>
      </c>
      <c r="Y115" s="46">
        <v>1633</v>
      </c>
      <c r="Z115" s="46">
        <v>21</v>
      </c>
      <c r="AA115" s="42">
        <v>92.324946770423864</v>
      </c>
      <c r="AB115" s="40">
        <v>3.4686089999999998</v>
      </c>
      <c r="AC115" s="40">
        <v>5.053125E-2</v>
      </c>
      <c r="AD115" s="44">
        <v>0.10730000000000001</v>
      </c>
      <c r="AE115" s="44">
        <v>1E-3</v>
      </c>
      <c r="AF115" s="40">
        <v>0.17726</v>
      </c>
      <c r="AG115" s="39">
        <v>0.31250053749033024</v>
      </c>
      <c r="AH115" s="39">
        <v>4.6206204040918921</v>
      </c>
      <c r="AI115" s="39">
        <v>4.6311758231190128</v>
      </c>
      <c r="AJ115" s="39">
        <v>0.35544520957964493</v>
      </c>
      <c r="AK115" s="39">
        <v>7.6750532295761342</v>
      </c>
      <c r="AL115" s="3">
        <f t="shared" si="6"/>
        <v>6.8454078722190532</v>
      </c>
      <c r="AM115" s="30" t="s">
        <v>44</v>
      </c>
      <c r="AN115" s="30" t="s">
        <v>44</v>
      </c>
      <c r="AO115" s="2" t="s">
        <v>37</v>
      </c>
      <c r="AP115" s="1"/>
      <c r="AQ115" s="1"/>
      <c r="AR115" s="1"/>
    </row>
    <row r="116" spans="1:44">
      <c r="A116" s="27" t="s">
        <v>215</v>
      </c>
      <c r="B116" s="38">
        <v>230100000</v>
      </c>
      <c r="C116" s="39">
        <v>49.1</v>
      </c>
      <c r="D116" s="39">
        <v>2.89</v>
      </c>
      <c r="E116" s="40">
        <v>16.989619377162629</v>
      </c>
      <c r="F116" s="21">
        <f t="shared" si="5"/>
        <v>5.885947046843177E-2</v>
      </c>
      <c r="G116" s="41">
        <v>6</v>
      </c>
      <c r="H116" s="41">
        <v>14</v>
      </c>
      <c r="I116" s="42">
        <v>233.33333333333334</v>
      </c>
      <c r="J116" s="41">
        <v>2883.3333333333335</v>
      </c>
      <c r="K116" s="40">
        <v>99.28</v>
      </c>
      <c r="L116" s="40">
        <v>1</v>
      </c>
      <c r="M116" s="40" t="b">
        <v>0</v>
      </c>
      <c r="N116" s="43">
        <v>0.11849999999999999</v>
      </c>
      <c r="O116" s="43">
        <v>4.3E-3</v>
      </c>
      <c r="P116" s="44">
        <v>5.7</v>
      </c>
      <c r="Q116" s="44">
        <v>0.44</v>
      </c>
      <c r="R116" s="44">
        <v>0.34699999999999998</v>
      </c>
      <c r="S116" s="44">
        <v>2.3E-2</v>
      </c>
      <c r="T116" s="40">
        <v>0.83670999999999995</v>
      </c>
      <c r="U116" s="45">
        <v>1922</v>
      </c>
      <c r="V116" s="46">
        <v>79</v>
      </c>
      <c r="W116" s="46">
        <v>1918</v>
      </c>
      <c r="X116" s="46">
        <v>100</v>
      </c>
      <c r="Y116" s="46">
        <v>1917</v>
      </c>
      <c r="Z116" s="46">
        <v>120</v>
      </c>
      <c r="AA116" s="42">
        <v>98.910814334627418</v>
      </c>
      <c r="AB116" s="40">
        <v>2.8818440000000001</v>
      </c>
      <c r="AC116" s="40">
        <v>0.19101560000000001</v>
      </c>
      <c r="AD116" s="44">
        <v>0.11849999999999999</v>
      </c>
      <c r="AE116" s="44">
        <v>4.3E-3</v>
      </c>
      <c r="AF116" s="40">
        <v>-0.14224000000000001</v>
      </c>
      <c r="AG116" s="39">
        <v>0.34736421414507523</v>
      </c>
      <c r="AH116" s="39">
        <v>5.6384712264545254</v>
      </c>
      <c r="AI116" s="39">
        <v>5.6491609703410139</v>
      </c>
      <c r="AJ116" s="39">
        <v>6.1529851502777039E-2</v>
      </c>
      <c r="AK116" s="39">
        <v>1.0891856653725831</v>
      </c>
      <c r="AL116" s="3">
        <f t="shared" si="6"/>
        <v>0.26014568158168577</v>
      </c>
      <c r="AM116" s="30">
        <v>2</v>
      </c>
      <c r="AN116" s="30">
        <v>2</v>
      </c>
      <c r="AO116" s="2" t="s">
        <v>54</v>
      </c>
      <c r="AP116" s="1">
        <v>70</v>
      </c>
      <c r="AQ116" s="1" t="s">
        <v>176</v>
      </c>
      <c r="AR116" s="1" t="s">
        <v>216</v>
      </c>
    </row>
    <row r="117" spans="1:44">
      <c r="A117" s="1" t="s">
        <v>217</v>
      </c>
      <c r="B117" s="20">
        <v>222500000</v>
      </c>
      <c r="C117" s="2">
        <v>1046</v>
      </c>
      <c r="D117" s="2">
        <v>145.4</v>
      </c>
      <c r="E117" s="21">
        <v>7.1939477303988992</v>
      </c>
      <c r="F117" s="21">
        <f t="shared" si="5"/>
        <v>0.13900573613766731</v>
      </c>
      <c r="G117" s="22">
        <v>65</v>
      </c>
      <c r="H117" s="22">
        <v>15</v>
      </c>
      <c r="I117" s="3">
        <v>23.076923076923077</v>
      </c>
      <c r="J117" s="22">
        <v>5067.6923076923076</v>
      </c>
      <c r="K117" s="21">
        <v>99.06</v>
      </c>
      <c r="L117" s="21">
        <v>1</v>
      </c>
      <c r="M117" s="21" t="b">
        <v>0</v>
      </c>
      <c r="N117" s="23">
        <v>0.12413</v>
      </c>
      <c r="O117" s="23">
        <v>8.8000000000000003E-4</v>
      </c>
      <c r="P117" s="24">
        <v>5.82</v>
      </c>
      <c r="Q117" s="24">
        <v>6.3E-2</v>
      </c>
      <c r="R117" s="23">
        <v>0.33879999999999999</v>
      </c>
      <c r="S117" s="23">
        <v>3.7000000000000002E-3</v>
      </c>
      <c r="T117" s="21">
        <v>0.66440999999999995</v>
      </c>
      <c r="U117" s="25">
        <v>2016</v>
      </c>
      <c r="V117" s="26">
        <v>13</v>
      </c>
      <c r="W117" s="26">
        <v>1948.8</v>
      </c>
      <c r="X117" s="26">
        <v>9.4</v>
      </c>
      <c r="Y117" s="26">
        <v>1881</v>
      </c>
      <c r="Z117" s="26">
        <v>18</v>
      </c>
      <c r="AA117" s="3">
        <v>92.638798692256813</v>
      </c>
      <c r="AB117" s="21">
        <v>2.9515940000000001</v>
      </c>
      <c r="AC117" s="21">
        <v>3.223405E-2</v>
      </c>
      <c r="AD117" s="24">
        <v>0.12413</v>
      </c>
      <c r="AE117" s="24">
        <v>8.8000000000000003E-4</v>
      </c>
      <c r="AF117" s="21">
        <v>-3.6422000000000003E-2</v>
      </c>
      <c r="AG117" s="2">
        <v>0.36715508436333621</v>
      </c>
      <c r="AH117" s="2">
        <v>6.2823790397613646</v>
      </c>
      <c r="AI117" s="2">
        <v>6.2930985416729941</v>
      </c>
      <c r="AJ117" s="2">
        <v>0.46324765214719998</v>
      </c>
      <c r="AK117" s="2">
        <v>7.3612013077431886</v>
      </c>
      <c r="AL117" s="3">
        <f t="shared" si="6"/>
        <v>6.6964285714285712</v>
      </c>
      <c r="AM117" s="30" t="s">
        <v>58</v>
      </c>
      <c r="AN117" s="30" t="s">
        <v>58</v>
      </c>
      <c r="AO117" s="2" t="s">
        <v>50</v>
      </c>
      <c r="AP117" s="1">
        <v>58</v>
      </c>
      <c r="AQ117" s="1" t="s">
        <v>179</v>
      </c>
      <c r="AR117" s="1" t="s">
        <v>180</v>
      </c>
    </row>
    <row r="118" spans="1:44">
      <c r="A118" s="27" t="s">
        <v>218</v>
      </c>
      <c r="B118" s="38">
        <v>288700000</v>
      </c>
      <c r="C118" s="39">
        <v>167.2</v>
      </c>
      <c r="D118" s="39">
        <v>110.39</v>
      </c>
      <c r="E118" s="40">
        <v>1.514629948364888</v>
      </c>
      <c r="F118" s="21">
        <f t="shared" si="5"/>
        <v>0.66022727272727277</v>
      </c>
      <c r="G118" s="41">
        <v>6</v>
      </c>
      <c r="H118" s="41">
        <v>11</v>
      </c>
      <c r="I118" s="42">
        <v>183.33333333333331</v>
      </c>
      <c r="J118" s="41">
        <v>13676.666666666666</v>
      </c>
      <c r="K118" s="40">
        <v>98.02</v>
      </c>
      <c r="L118" s="40">
        <v>1</v>
      </c>
      <c r="M118" s="40" t="b">
        <v>0</v>
      </c>
      <c r="N118" s="43">
        <v>0.15820000000000001</v>
      </c>
      <c r="O118" s="43">
        <v>1.2999999999999999E-3</v>
      </c>
      <c r="P118" s="44">
        <v>8.9789999999999992</v>
      </c>
      <c r="Q118" s="44">
        <v>9.2999999999999999E-2</v>
      </c>
      <c r="R118" s="44">
        <v>0.4118</v>
      </c>
      <c r="S118" s="44">
        <v>5.8999999999999999E-3</v>
      </c>
      <c r="T118" s="40">
        <v>0.60407999999999995</v>
      </c>
      <c r="U118" s="45">
        <v>2435</v>
      </c>
      <c r="V118" s="46">
        <v>14</v>
      </c>
      <c r="W118" s="46">
        <v>2334.9</v>
      </c>
      <c r="X118" s="46">
        <v>9.5</v>
      </c>
      <c r="Y118" s="46">
        <v>2223</v>
      </c>
      <c r="Z118" s="46">
        <v>27</v>
      </c>
      <c r="AA118" s="42">
        <v>89.768722583433586</v>
      </c>
      <c r="AB118" s="40">
        <v>2.428363</v>
      </c>
      <c r="AC118" s="40">
        <v>3.4791990000000002E-2</v>
      </c>
      <c r="AD118" s="44">
        <v>0.15820000000000001</v>
      </c>
      <c r="AE118" s="44">
        <v>1.2999999999999999E-3</v>
      </c>
      <c r="AF118" s="40">
        <v>0.11983000000000001</v>
      </c>
      <c r="AG118" s="39">
        <v>0.45896805621489212</v>
      </c>
      <c r="AH118" s="39">
        <v>10.002359502238594</v>
      </c>
      <c r="AI118" s="39">
        <v>10.012884064476546</v>
      </c>
      <c r="AJ118" s="39">
        <v>1.024445946035766</v>
      </c>
      <c r="AK118" s="39">
        <v>10.231277416566414</v>
      </c>
      <c r="AL118" s="3">
        <f t="shared" si="6"/>
        <v>8.7063655030800824</v>
      </c>
      <c r="AM118" s="30" t="s">
        <v>36</v>
      </c>
      <c r="AN118" s="30" t="s">
        <v>36</v>
      </c>
      <c r="AO118" s="2" t="s">
        <v>37</v>
      </c>
      <c r="AP118" s="1"/>
      <c r="AQ118" s="1"/>
      <c r="AR118" s="1"/>
    </row>
    <row r="119" spans="1:44">
      <c r="A119" s="32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57"/>
      <c r="N119" s="34"/>
      <c r="O119" s="34"/>
      <c r="P119" s="34"/>
      <c r="Q119" s="34"/>
      <c r="R119" s="34"/>
      <c r="S119" s="34"/>
      <c r="T119" s="3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17"/>
      <c r="AM119" s="58"/>
      <c r="AN119" s="58"/>
      <c r="AO119" s="59"/>
      <c r="AP119" s="12" t="s">
        <v>29</v>
      </c>
      <c r="AQ119" s="11" t="s">
        <v>30</v>
      </c>
      <c r="AR119" s="11" t="s">
        <v>31</v>
      </c>
    </row>
    <row r="120" spans="1:44" ht="15" thickBot="1">
      <c r="A120" s="63" t="s">
        <v>277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>
        <v>20</v>
      </c>
      <c r="N120" s="5"/>
      <c r="O120" s="5"/>
      <c r="P120" s="5"/>
      <c r="Q120" s="5"/>
      <c r="R120" s="5"/>
      <c r="S120" s="5"/>
      <c r="T120" s="7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9"/>
      <c r="AM120" s="11"/>
      <c r="AN120" s="65"/>
      <c r="AO120" s="62"/>
      <c r="AP120" s="18" t="s">
        <v>34</v>
      </c>
      <c r="AQ120" s="19"/>
      <c r="AR120" s="19"/>
    </row>
    <row r="121" spans="1:44">
      <c r="A121" s="1" t="s">
        <v>219</v>
      </c>
      <c r="B121" s="20">
        <v>261000000</v>
      </c>
      <c r="C121" s="2">
        <v>337.5</v>
      </c>
      <c r="D121" s="2">
        <v>170.9</v>
      </c>
      <c r="E121" s="21">
        <v>1.9748390871854886</v>
      </c>
      <c r="F121" s="21">
        <f t="shared" ref="F121:F139" si="7">D121/C121</f>
        <v>0.50637037037037036</v>
      </c>
      <c r="G121" s="22">
        <v>-10</v>
      </c>
      <c r="H121" s="22">
        <v>12</v>
      </c>
      <c r="I121" s="3">
        <v>-120</v>
      </c>
      <c r="J121" s="22">
        <v>-1991</v>
      </c>
      <c r="K121" s="21">
        <v>99.78</v>
      </c>
      <c r="L121" s="21">
        <v>1</v>
      </c>
      <c r="M121" s="21" t="b">
        <v>0</v>
      </c>
      <c r="N121" s="23">
        <v>5.4399999999999997E-2</v>
      </c>
      <c r="O121" s="23">
        <v>1.9E-3</v>
      </c>
      <c r="P121" s="24">
        <v>0.433</v>
      </c>
      <c r="Q121" s="24">
        <v>1.4E-2</v>
      </c>
      <c r="R121" s="23">
        <v>5.7910000000000003E-2</v>
      </c>
      <c r="S121" s="23">
        <v>7.6999999999999996E-4</v>
      </c>
      <c r="T121" s="21">
        <v>8.1631999999999996E-2</v>
      </c>
      <c r="U121" s="25">
        <v>367</v>
      </c>
      <c r="V121" s="26">
        <v>75</v>
      </c>
      <c r="W121" s="26">
        <v>365</v>
      </c>
      <c r="X121" s="26">
        <v>10</v>
      </c>
      <c r="Y121" s="26">
        <v>363.5</v>
      </c>
      <c r="Z121" s="26">
        <v>4.5</v>
      </c>
      <c r="AA121" s="3">
        <v>99.589041095890408</v>
      </c>
      <c r="AB121" s="21">
        <v>17.268170000000001</v>
      </c>
      <c r="AC121" s="21">
        <v>0.22960620000000001</v>
      </c>
      <c r="AD121" s="24">
        <v>5.4399999999999997E-2</v>
      </c>
      <c r="AE121" s="24">
        <v>1.9E-3</v>
      </c>
      <c r="AF121" s="21">
        <v>0.22877</v>
      </c>
      <c r="AG121" s="2">
        <v>5.8582633341817569E-2</v>
      </c>
      <c r="AH121" s="2">
        <v>0.4353948239370744</v>
      </c>
      <c r="AI121" s="2">
        <v>0.43931831015842926</v>
      </c>
      <c r="AJ121" s="2">
        <v>2.487492171265919E-3</v>
      </c>
      <c r="AK121" s="2">
        <v>0.5662163660715317</v>
      </c>
      <c r="AL121" s="3">
        <f t="shared" ref="AL121:AL139" si="8">((U121-Y121)/U121)*100</f>
        <v>0.9536784741144414</v>
      </c>
      <c r="AM121" s="51" t="s">
        <v>36</v>
      </c>
      <c r="AN121" s="66" t="s">
        <v>36</v>
      </c>
      <c r="AO121" s="68" t="s">
        <v>50</v>
      </c>
      <c r="AP121" s="1"/>
      <c r="AQ121" s="1"/>
      <c r="AR121" s="1"/>
    </row>
    <row r="122" spans="1:44">
      <c r="A122" s="1" t="s">
        <v>220</v>
      </c>
      <c r="B122" s="20">
        <v>249500000</v>
      </c>
      <c r="C122" s="2">
        <v>1502</v>
      </c>
      <c r="D122" s="2">
        <v>11.41</v>
      </c>
      <c r="E122" s="21">
        <v>131.63891323400526</v>
      </c>
      <c r="F122" s="21">
        <f t="shared" si="7"/>
        <v>7.5965379494007989E-3</v>
      </c>
      <c r="G122" s="22">
        <v>-3</v>
      </c>
      <c r="H122" s="22">
        <v>17</v>
      </c>
      <c r="I122" s="3">
        <v>-566.66666666666674</v>
      </c>
      <c r="J122" s="22">
        <v>-29073.333333333332</v>
      </c>
      <c r="K122" s="21">
        <v>99.878</v>
      </c>
      <c r="L122" s="21">
        <v>1</v>
      </c>
      <c r="M122" s="21" t="b">
        <v>0</v>
      </c>
      <c r="N122" s="23">
        <v>5.4010000000000002E-2</v>
      </c>
      <c r="O122" s="23">
        <v>8.5999999999999998E-4</v>
      </c>
      <c r="P122" s="24">
        <v>0.44219999999999998</v>
      </c>
      <c r="Q122" s="24">
        <v>8.0000000000000002E-3</v>
      </c>
      <c r="R122" s="23">
        <v>5.9479999999999998E-2</v>
      </c>
      <c r="S122" s="23">
        <v>7.5000000000000002E-4</v>
      </c>
      <c r="T122" s="21">
        <v>0.41863</v>
      </c>
      <c r="U122" s="25">
        <v>367</v>
      </c>
      <c r="V122" s="26">
        <v>36</v>
      </c>
      <c r="W122" s="26">
        <v>371.7</v>
      </c>
      <c r="X122" s="26">
        <v>5.6</v>
      </c>
      <c r="Y122" s="26">
        <v>372.5</v>
      </c>
      <c r="Z122" s="26">
        <v>4.5</v>
      </c>
      <c r="AA122" s="3">
        <v>100.21522733387141</v>
      </c>
      <c r="AB122" s="21">
        <v>16.812370000000001</v>
      </c>
      <c r="AC122" s="21">
        <v>0.21199190000000001</v>
      </c>
      <c r="AD122" s="24">
        <v>5.4010000000000002E-2</v>
      </c>
      <c r="AE122" s="24">
        <v>8.5999999999999998E-4</v>
      </c>
      <c r="AF122" s="21">
        <v>0.11617</v>
      </c>
      <c r="AG122" s="2">
        <v>5.8582633341817569E-2</v>
      </c>
      <c r="AH122" s="2">
        <v>0.4353948239370744</v>
      </c>
      <c r="AI122" s="2">
        <v>0.43931831015842926</v>
      </c>
      <c r="AJ122" s="2">
        <v>6.8640868414256507E-3</v>
      </c>
      <c r="AK122" s="2">
        <v>1.562440417962613</v>
      </c>
      <c r="AL122" s="3">
        <f t="shared" si="8"/>
        <v>-1.4986376021798364</v>
      </c>
      <c r="AM122" s="51" t="s">
        <v>36</v>
      </c>
      <c r="AN122" s="66" t="s">
        <v>36</v>
      </c>
      <c r="AO122" s="68" t="s">
        <v>50</v>
      </c>
      <c r="AP122" s="1"/>
      <c r="AQ122" s="1"/>
      <c r="AR122" s="1"/>
    </row>
    <row r="123" spans="1:44">
      <c r="A123" s="1" t="s">
        <v>221</v>
      </c>
      <c r="B123" s="20">
        <v>252200000</v>
      </c>
      <c r="C123" s="2">
        <v>514</v>
      </c>
      <c r="D123" s="2">
        <v>271.10000000000002</v>
      </c>
      <c r="E123" s="21">
        <v>1.8959793434157135</v>
      </c>
      <c r="F123" s="21">
        <f t="shared" si="7"/>
        <v>0.52743190661478601</v>
      </c>
      <c r="G123" s="22">
        <v>4</v>
      </c>
      <c r="H123" s="22">
        <v>18</v>
      </c>
      <c r="I123" s="3">
        <v>450</v>
      </c>
      <c r="J123" s="22">
        <v>7825</v>
      </c>
      <c r="K123" s="21">
        <v>99.79</v>
      </c>
      <c r="L123" s="21">
        <v>1</v>
      </c>
      <c r="M123" s="21" t="b">
        <v>0</v>
      </c>
      <c r="N123" s="23">
        <v>5.4399999999999997E-2</v>
      </c>
      <c r="O123" s="23">
        <v>1.6999999999999999E-3</v>
      </c>
      <c r="P123" s="24">
        <v>0.45</v>
      </c>
      <c r="Q123" s="24">
        <v>1.7000000000000001E-2</v>
      </c>
      <c r="R123" s="23">
        <v>0.06</v>
      </c>
      <c r="S123" s="23">
        <v>1.1000000000000001E-3</v>
      </c>
      <c r="T123" s="21">
        <v>0.84694000000000003</v>
      </c>
      <c r="U123" s="25">
        <v>372</v>
      </c>
      <c r="V123" s="26">
        <v>71</v>
      </c>
      <c r="W123" s="26">
        <v>376</v>
      </c>
      <c r="X123" s="26">
        <v>12</v>
      </c>
      <c r="Y123" s="26">
        <v>375.8</v>
      </c>
      <c r="Z123" s="26">
        <v>6.9</v>
      </c>
      <c r="AA123" s="3">
        <v>99.946808510638292</v>
      </c>
      <c r="AB123" s="21">
        <v>16.66667</v>
      </c>
      <c r="AC123" s="21">
        <v>0.30555559999999998</v>
      </c>
      <c r="AD123" s="24">
        <v>5.4399999999999997E-2</v>
      </c>
      <c r="AE123" s="24">
        <v>1.6999999999999999E-3</v>
      </c>
      <c r="AF123" s="21">
        <v>0.26578000000000002</v>
      </c>
      <c r="AG123" s="2">
        <v>5.9404014997698429E-2</v>
      </c>
      <c r="AH123" s="2">
        <v>0.44248049839715575</v>
      </c>
      <c r="AI123" s="2">
        <v>0.44645025306258046</v>
      </c>
      <c r="AJ123" s="2">
        <v>7.5430830883761171E-3</v>
      </c>
      <c r="AK123" s="2">
        <v>1.6895685547564865</v>
      </c>
      <c r="AL123" s="3">
        <f t="shared" si="8"/>
        <v>-1.0215053763440891</v>
      </c>
      <c r="AM123" s="51" t="s">
        <v>36</v>
      </c>
      <c r="AN123" s="66" t="s">
        <v>36</v>
      </c>
      <c r="AO123" s="68" t="s">
        <v>50</v>
      </c>
      <c r="AP123" s="1"/>
      <c r="AQ123" s="1"/>
      <c r="AR123" s="1"/>
    </row>
    <row r="124" spans="1:44">
      <c r="A124" s="1" t="s">
        <v>222</v>
      </c>
      <c r="B124" s="20">
        <v>250000000</v>
      </c>
      <c r="C124" s="2">
        <v>589</v>
      </c>
      <c r="D124" s="2">
        <v>315</v>
      </c>
      <c r="E124" s="21">
        <v>1.8698412698412699</v>
      </c>
      <c r="F124" s="21">
        <f t="shared" si="7"/>
        <v>0.53480475382003401</v>
      </c>
      <c r="G124" s="22">
        <v>-8</v>
      </c>
      <c r="H124" s="22">
        <v>10</v>
      </c>
      <c r="I124" s="3">
        <v>-125</v>
      </c>
      <c r="J124" s="22">
        <v>-4575</v>
      </c>
      <c r="K124" s="21">
        <v>99.8</v>
      </c>
      <c r="L124" s="21">
        <v>1</v>
      </c>
      <c r="M124" s="21" t="b">
        <v>0</v>
      </c>
      <c r="N124" s="23">
        <v>5.4399999999999997E-2</v>
      </c>
      <c r="O124" s="23">
        <v>1.2999999999999999E-3</v>
      </c>
      <c r="P124" s="24">
        <v>0.47299999999999998</v>
      </c>
      <c r="Q124" s="24">
        <v>1.0999999999999999E-2</v>
      </c>
      <c r="R124" s="23">
        <v>6.3159999999999994E-2</v>
      </c>
      <c r="S124" s="23">
        <v>7.7999999999999999E-4</v>
      </c>
      <c r="T124" s="21">
        <v>0.13284000000000001</v>
      </c>
      <c r="U124" s="25">
        <v>373</v>
      </c>
      <c r="V124" s="26">
        <v>53</v>
      </c>
      <c r="W124" s="26">
        <v>392.5</v>
      </c>
      <c r="X124" s="26">
        <v>7.7</v>
      </c>
      <c r="Y124" s="26">
        <v>394.8</v>
      </c>
      <c r="Z124" s="26">
        <v>4.7</v>
      </c>
      <c r="AA124" s="3">
        <v>100.5859872611465</v>
      </c>
      <c r="AB124" s="21">
        <v>15.83281</v>
      </c>
      <c r="AC124" s="21">
        <v>0.1955286</v>
      </c>
      <c r="AD124" s="24">
        <v>5.4399999999999997E-2</v>
      </c>
      <c r="AE124" s="24">
        <v>1.2999999999999999E-3</v>
      </c>
      <c r="AF124" s="21">
        <v>0.22792000000000001</v>
      </c>
      <c r="AG124" s="2">
        <v>5.9568367792809163E-2</v>
      </c>
      <c r="AH124" s="2">
        <v>0.44390182509792053</v>
      </c>
      <c r="AI124" s="2">
        <v>0.447880810893662</v>
      </c>
      <c r="AJ124" s="2">
        <v>2.9318997331827985E-2</v>
      </c>
      <c r="AK124" s="2">
        <v>6.5461606344168741</v>
      </c>
      <c r="AL124" s="3">
        <f t="shared" si="8"/>
        <v>-5.8445040214477242</v>
      </c>
      <c r="AM124" s="51" t="s">
        <v>36</v>
      </c>
      <c r="AN124" s="66" t="s">
        <v>36</v>
      </c>
      <c r="AO124" s="68" t="s">
        <v>50</v>
      </c>
      <c r="AP124" s="1"/>
      <c r="AQ124" s="1"/>
      <c r="AR124" s="1"/>
    </row>
    <row r="125" spans="1:44">
      <c r="A125" s="1" t="s">
        <v>223</v>
      </c>
      <c r="B125" s="20">
        <v>263000000</v>
      </c>
      <c r="C125" s="2">
        <v>663.4</v>
      </c>
      <c r="D125" s="2">
        <v>34.1</v>
      </c>
      <c r="E125" s="21">
        <v>19.454545454545453</v>
      </c>
      <c r="F125" s="21">
        <f t="shared" si="7"/>
        <v>5.140186915887851E-2</v>
      </c>
      <c r="G125" s="22">
        <v>-1</v>
      </c>
      <c r="H125" s="22">
        <v>12</v>
      </c>
      <c r="I125" s="3">
        <v>-1200</v>
      </c>
      <c r="J125" s="22">
        <v>-41780</v>
      </c>
      <c r="K125" s="21">
        <v>99.775999999999996</v>
      </c>
      <c r="L125" s="21">
        <v>1</v>
      </c>
      <c r="M125" s="21" t="b">
        <v>0</v>
      </c>
      <c r="N125" s="23">
        <v>5.45E-2</v>
      </c>
      <c r="O125" s="23">
        <v>1.1999999999999999E-3</v>
      </c>
      <c r="P125" s="24">
        <v>0.4602</v>
      </c>
      <c r="Q125" s="24">
        <v>0.01</v>
      </c>
      <c r="R125" s="23">
        <v>6.1519999999999998E-2</v>
      </c>
      <c r="S125" s="23">
        <v>8.8999999999999995E-4</v>
      </c>
      <c r="T125" s="21">
        <v>0.25095000000000001</v>
      </c>
      <c r="U125" s="25">
        <v>381</v>
      </c>
      <c r="V125" s="26">
        <v>49</v>
      </c>
      <c r="W125" s="26">
        <v>384.1</v>
      </c>
      <c r="X125" s="26">
        <v>7.1</v>
      </c>
      <c r="Y125" s="26">
        <v>384.8</v>
      </c>
      <c r="Z125" s="26">
        <v>5.4</v>
      </c>
      <c r="AA125" s="3">
        <v>100.18224420723769</v>
      </c>
      <c r="AB125" s="21">
        <v>16.25488</v>
      </c>
      <c r="AC125" s="21">
        <v>0.2351567</v>
      </c>
      <c r="AD125" s="24">
        <v>5.45E-2</v>
      </c>
      <c r="AE125" s="24">
        <v>1.1999999999999999E-3</v>
      </c>
      <c r="AF125" s="21">
        <v>0.26172000000000001</v>
      </c>
      <c r="AG125" s="2">
        <v>6.088410838541547E-2</v>
      </c>
      <c r="AH125" s="2">
        <v>0.45532297218328321</v>
      </c>
      <c r="AI125" s="2">
        <v>0.45937553662739372</v>
      </c>
      <c r="AJ125" s="2">
        <v>4.9183084968846963E-3</v>
      </c>
      <c r="AK125" s="2">
        <v>1.0706509390973531</v>
      </c>
      <c r="AL125" s="3">
        <f t="shared" si="8"/>
        <v>-0.99737532808399243</v>
      </c>
      <c r="AM125" s="51" t="s">
        <v>36</v>
      </c>
      <c r="AN125" s="66" t="s">
        <v>36</v>
      </c>
      <c r="AO125" s="68" t="s">
        <v>45</v>
      </c>
      <c r="AP125" s="1"/>
      <c r="AQ125" s="1"/>
      <c r="AR125" s="1"/>
    </row>
    <row r="126" spans="1:44">
      <c r="A126" s="1" t="s">
        <v>224</v>
      </c>
      <c r="B126" s="20">
        <v>228000000</v>
      </c>
      <c r="C126" s="2">
        <v>526</v>
      </c>
      <c r="D126" s="2">
        <v>85</v>
      </c>
      <c r="E126" s="21">
        <v>6.1882352941176473</v>
      </c>
      <c r="F126" s="21">
        <f t="shared" si="7"/>
        <v>0.16159695817490494</v>
      </c>
      <c r="G126" s="22">
        <v>4</v>
      </c>
      <c r="H126" s="22">
        <v>12</v>
      </c>
      <c r="I126" s="3">
        <v>300</v>
      </c>
      <c r="J126" s="22">
        <v>8050</v>
      </c>
      <c r="K126" s="21">
        <v>99.79</v>
      </c>
      <c r="L126" s="21">
        <v>1</v>
      </c>
      <c r="M126" s="21" t="b">
        <v>0</v>
      </c>
      <c r="N126" s="23">
        <v>5.4800000000000001E-2</v>
      </c>
      <c r="O126" s="23">
        <v>1.6000000000000001E-3</v>
      </c>
      <c r="P126" s="24">
        <v>0.48899999999999999</v>
      </c>
      <c r="Q126" s="24">
        <v>1.4E-2</v>
      </c>
      <c r="R126" s="23">
        <v>6.4439999999999997E-2</v>
      </c>
      <c r="S126" s="23">
        <v>8.1999999999999998E-4</v>
      </c>
      <c r="T126" s="21">
        <v>0.11264</v>
      </c>
      <c r="U126" s="25">
        <v>386</v>
      </c>
      <c r="V126" s="26">
        <v>64</v>
      </c>
      <c r="W126" s="26">
        <v>403.5</v>
      </c>
      <c r="X126" s="26">
        <v>9.5</v>
      </c>
      <c r="Y126" s="26">
        <v>402.5</v>
      </c>
      <c r="Z126" s="26">
        <v>5</v>
      </c>
      <c r="AA126" s="3">
        <v>99.752168525402723</v>
      </c>
      <c r="AB126" s="21">
        <v>15.51831</v>
      </c>
      <c r="AC126" s="21">
        <v>0.1974708</v>
      </c>
      <c r="AD126" s="24">
        <v>5.4800000000000001E-2</v>
      </c>
      <c r="AE126" s="24">
        <v>1.6000000000000001E-3</v>
      </c>
      <c r="AF126" s="21">
        <v>0.25556000000000001</v>
      </c>
      <c r="AG126" s="2">
        <v>6.1707275815333196E-2</v>
      </c>
      <c r="AH126" s="2">
        <v>0.46250701983568066</v>
      </c>
      <c r="AI126" s="2">
        <v>0.46660532710828784</v>
      </c>
      <c r="AJ126" s="2">
        <v>2.6633546129955745E-2</v>
      </c>
      <c r="AK126" s="2">
        <v>5.7079387187910831</v>
      </c>
      <c r="AL126" s="3">
        <f t="shared" si="8"/>
        <v>-4.2746113989637307</v>
      </c>
      <c r="AM126" s="28" t="s">
        <v>44</v>
      </c>
      <c r="AN126" s="28" t="s">
        <v>44</v>
      </c>
      <c r="AO126" s="69" t="s">
        <v>37</v>
      </c>
      <c r="AP126" s="29">
        <v>70</v>
      </c>
      <c r="AQ126" s="29" t="s">
        <v>225</v>
      </c>
      <c r="AR126" s="29" t="s">
        <v>226</v>
      </c>
    </row>
    <row r="127" spans="1:44">
      <c r="A127" s="1" t="s">
        <v>227</v>
      </c>
      <c r="B127" s="20">
        <v>257800000</v>
      </c>
      <c r="C127" s="2">
        <v>470.3</v>
      </c>
      <c r="D127" s="2">
        <v>204.8</v>
      </c>
      <c r="E127" s="21">
        <v>2.29638671875</v>
      </c>
      <c r="F127" s="21">
        <f t="shared" si="7"/>
        <v>0.43546672336806297</v>
      </c>
      <c r="G127" s="22">
        <v>14</v>
      </c>
      <c r="H127" s="22">
        <v>13</v>
      </c>
      <c r="I127" s="3">
        <v>92.857142857142861</v>
      </c>
      <c r="J127" s="22">
        <v>2232.8571428571427</v>
      </c>
      <c r="K127" s="21">
        <v>99.86</v>
      </c>
      <c r="L127" s="21">
        <v>1</v>
      </c>
      <c r="M127" s="21" t="b">
        <v>0</v>
      </c>
      <c r="N127" s="23">
        <v>5.4899999999999997E-2</v>
      </c>
      <c r="O127" s="23">
        <v>2.0999999999999999E-3</v>
      </c>
      <c r="P127" s="24">
        <v>0.504</v>
      </c>
      <c r="Q127" s="24">
        <v>1.9E-2</v>
      </c>
      <c r="R127" s="23">
        <v>6.6900000000000001E-2</v>
      </c>
      <c r="S127" s="23">
        <v>1.2999999999999999E-3</v>
      </c>
      <c r="T127" s="21">
        <v>0.22192999999999999</v>
      </c>
      <c r="U127" s="25">
        <v>387</v>
      </c>
      <c r="V127" s="26">
        <v>85</v>
      </c>
      <c r="W127" s="26">
        <v>414</v>
      </c>
      <c r="X127" s="26">
        <v>13</v>
      </c>
      <c r="Y127" s="26">
        <v>417.4</v>
      </c>
      <c r="Z127" s="26">
        <v>7.8</v>
      </c>
      <c r="AA127" s="3">
        <v>100.82125603864733</v>
      </c>
      <c r="AB127" s="21">
        <v>14.94768</v>
      </c>
      <c r="AC127" s="21">
        <v>0.29046319999999998</v>
      </c>
      <c r="AD127" s="24">
        <v>5.4899999999999997E-2</v>
      </c>
      <c r="AE127" s="24">
        <v>2.0999999999999999E-3</v>
      </c>
      <c r="AF127" s="21">
        <v>0.21884999999999999</v>
      </c>
      <c r="AG127" s="2">
        <v>6.1871985931492013E-2</v>
      </c>
      <c r="AH127" s="2">
        <v>0.46394807937143057</v>
      </c>
      <c r="AI127" s="2">
        <v>0.46805551272850743</v>
      </c>
      <c r="AJ127" s="2">
        <v>4.0366288800313815E-2</v>
      </c>
      <c r="AK127" s="2">
        <v>8.6242524022418721</v>
      </c>
      <c r="AL127" s="3">
        <f t="shared" si="8"/>
        <v>-7.8552971576227328</v>
      </c>
      <c r="AM127" s="30" t="s">
        <v>66</v>
      </c>
      <c r="AN127" s="30" t="s">
        <v>66</v>
      </c>
      <c r="AO127" s="34" t="s">
        <v>54</v>
      </c>
      <c r="AP127" s="1">
        <v>53</v>
      </c>
      <c r="AQ127" s="1" t="s">
        <v>59</v>
      </c>
      <c r="AR127" s="1" t="s">
        <v>81</v>
      </c>
    </row>
    <row r="128" spans="1:44">
      <c r="A128" s="1" t="s">
        <v>228</v>
      </c>
      <c r="B128" s="20">
        <v>261700000</v>
      </c>
      <c r="C128" s="2">
        <v>778.4</v>
      </c>
      <c r="D128" s="2">
        <v>524</v>
      </c>
      <c r="E128" s="21">
        <v>1.4854961832061069</v>
      </c>
      <c r="F128" s="21">
        <f t="shared" si="7"/>
        <v>0.67317574511819123</v>
      </c>
      <c r="G128" s="22">
        <v>-2</v>
      </c>
      <c r="H128" s="22">
        <v>12</v>
      </c>
      <c r="I128" s="3">
        <v>-600</v>
      </c>
      <c r="J128" s="22">
        <v>-26900</v>
      </c>
      <c r="K128" s="21">
        <v>99.805000000000007</v>
      </c>
      <c r="L128" s="21">
        <v>1</v>
      </c>
      <c r="M128" s="21" t="b">
        <v>0</v>
      </c>
      <c r="N128" s="23">
        <v>5.4800000000000001E-2</v>
      </c>
      <c r="O128" s="23">
        <v>1.1999999999999999E-3</v>
      </c>
      <c r="P128" s="24">
        <v>0.51580000000000004</v>
      </c>
      <c r="Q128" s="24">
        <v>0.01</v>
      </c>
      <c r="R128" s="23">
        <v>6.8360000000000004E-2</v>
      </c>
      <c r="S128" s="23">
        <v>8.1999999999999998E-4</v>
      </c>
      <c r="T128" s="21">
        <v>2.8652E-2</v>
      </c>
      <c r="U128" s="25">
        <v>391</v>
      </c>
      <c r="V128" s="26">
        <v>50</v>
      </c>
      <c r="W128" s="26">
        <v>422</v>
      </c>
      <c r="X128" s="26">
        <v>6.8</v>
      </c>
      <c r="Y128" s="26">
        <v>426.3</v>
      </c>
      <c r="Z128" s="26">
        <v>4.9000000000000004</v>
      </c>
      <c r="AA128" s="3">
        <v>101.01895734597157</v>
      </c>
      <c r="AB128" s="21">
        <v>14.628439999999999</v>
      </c>
      <c r="AC128" s="21">
        <v>0.17547280000000001</v>
      </c>
      <c r="AD128" s="24">
        <v>5.4800000000000001E-2</v>
      </c>
      <c r="AE128" s="24">
        <v>1.1999999999999999E-3</v>
      </c>
      <c r="AF128" s="21">
        <v>0.40179999999999999</v>
      </c>
      <c r="AG128" s="2">
        <v>6.2531081962158952E-2</v>
      </c>
      <c r="AH128" s="2">
        <v>0.46972653077812332</v>
      </c>
      <c r="AI128" s="2">
        <v>0.4738703935974577</v>
      </c>
      <c r="AJ128" s="2">
        <v>4.6440724064457581E-2</v>
      </c>
      <c r="AK128" s="2">
        <v>9.8003008189424747</v>
      </c>
      <c r="AL128" s="3">
        <f t="shared" si="8"/>
        <v>-9.0281329923273681</v>
      </c>
      <c r="AM128" s="28" t="s">
        <v>36</v>
      </c>
      <c r="AN128" s="28" t="s">
        <v>36</v>
      </c>
      <c r="AO128" s="69" t="s">
        <v>45</v>
      </c>
      <c r="AP128" s="29">
        <v>79</v>
      </c>
      <c r="AQ128" s="29" t="s">
        <v>229</v>
      </c>
      <c r="AR128" s="29" t="s">
        <v>230</v>
      </c>
    </row>
    <row r="129" spans="1:44">
      <c r="A129" s="1" t="s">
        <v>231</v>
      </c>
      <c r="B129" s="20">
        <v>267500000</v>
      </c>
      <c r="C129" s="2">
        <v>353</v>
      </c>
      <c r="D129" s="2">
        <v>180</v>
      </c>
      <c r="E129" s="21">
        <v>1.961111111111111</v>
      </c>
      <c r="F129" s="21">
        <f t="shared" si="7"/>
        <v>0.50991501416430596</v>
      </c>
      <c r="G129" s="22">
        <v>0</v>
      </c>
      <c r="H129" s="22">
        <v>11</v>
      </c>
      <c r="I129" s="3" t="e">
        <v>#DIV/0!</v>
      </c>
      <c r="J129" s="22" t="e">
        <v>#DIV/0!</v>
      </c>
      <c r="K129" s="21">
        <v>99.71</v>
      </c>
      <c r="L129" s="21">
        <v>1</v>
      </c>
      <c r="M129" s="21" t="b">
        <v>0</v>
      </c>
      <c r="N129" s="23">
        <v>5.5399999999999998E-2</v>
      </c>
      <c r="O129" s="23">
        <v>1.9E-3</v>
      </c>
      <c r="P129" s="24">
        <v>0.45900000000000002</v>
      </c>
      <c r="Q129" s="24">
        <v>1.4999999999999999E-2</v>
      </c>
      <c r="R129" s="23">
        <v>6.08E-2</v>
      </c>
      <c r="S129" s="23">
        <v>8.4999999999999995E-4</v>
      </c>
      <c r="T129" s="21">
        <v>1.6362999999999999E-2</v>
      </c>
      <c r="U129" s="25">
        <v>408</v>
      </c>
      <c r="V129" s="26">
        <v>77</v>
      </c>
      <c r="W129" s="26">
        <v>386</v>
      </c>
      <c r="X129" s="26">
        <v>11</v>
      </c>
      <c r="Y129" s="26">
        <v>380.4</v>
      </c>
      <c r="Z129" s="26">
        <v>5.2</v>
      </c>
      <c r="AA129" s="3">
        <v>98.549222797927456</v>
      </c>
      <c r="AB129" s="21">
        <v>16.447369999999999</v>
      </c>
      <c r="AC129" s="21">
        <v>0.22993849999999999</v>
      </c>
      <c r="AD129" s="24">
        <v>5.5399999999999998E-2</v>
      </c>
      <c r="AE129" s="24">
        <v>1.9E-3</v>
      </c>
      <c r="AF129" s="21">
        <v>0.32558999999999999</v>
      </c>
      <c r="AG129" s="2">
        <v>6.5336807139665165E-2</v>
      </c>
      <c r="AH129" s="2">
        <v>0.49454049740097861</v>
      </c>
      <c r="AI129" s="2">
        <v>0.49883785134732223</v>
      </c>
      <c r="AJ129" s="2">
        <v>3.5828893012922997E-2</v>
      </c>
      <c r="AK129" s="2">
        <v>7.1824728047705166</v>
      </c>
      <c r="AL129" s="3">
        <f t="shared" si="8"/>
        <v>6.7647058823529465</v>
      </c>
      <c r="AM129" s="30" t="s">
        <v>232</v>
      </c>
      <c r="AN129" s="30" t="s">
        <v>232</v>
      </c>
      <c r="AO129" s="34" t="s">
        <v>54</v>
      </c>
      <c r="AP129" s="1">
        <v>29</v>
      </c>
      <c r="AQ129" s="1" t="s">
        <v>233</v>
      </c>
      <c r="AR129" s="1" t="s">
        <v>234</v>
      </c>
    </row>
    <row r="130" spans="1:44">
      <c r="A130" s="1" t="s">
        <v>235</v>
      </c>
      <c r="B130" s="20">
        <v>254300000</v>
      </c>
      <c r="C130" s="2">
        <v>468.6</v>
      </c>
      <c r="D130" s="2">
        <v>98.2</v>
      </c>
      <c r="E130" s="21">
        <v>4.7718940936863543</v>
      </c>
      <c r="F130" s="21">
        <f t="shared" si="7"/>
        <v>0.20956039265898421</v>
      </c>
      <c r="G130" s="22">
        <v>17</v>
      </c>
      <c r="H130" s="22">
        <v>17</v>
      </c>
      <c r="I130" s="3">
        <v>100</v>
      </c>
      <c r="J130" s="22">
        <v>1798.8235294117646</v>
      </c>
      <c r="K130" s="21">
        <v>99.76</v>
      </c>
      <c r="L130" s="21">
        <v>1</v>
      </c>
      <c r="M130" s="21" t="b">
        <v>0</v>
      </c>
      <c r="N130" s="23">
        <v>5.5599999999999997E-2</v>
      </c>
      <c r="O130" s="23">
        <v>2E-3</v>
      </c>
      <c r="P130" s="24">
        <v>0.51100000000000001</v>
      </c>
      <c r="Q130" s="24">
        <v>0.02</v>
      </c>
      <c r="R130" s="23">
        <v>6.6900000000000001E-2</v>
      </c>
      <c r="S130" s="23">
        <v>1.2999999999999999E-3</v>
      </c>
      <c r="T130" s="21">
        <v>0.34850999999999999</v>
      </c>
      <c r="U130" s="25">
        <v>416</v>
      </c>
      <c r="V130" s="26">
        <v>80</v>
      </c>
      <c r="W130" s="26">
        <v>418</v>
      </c>
      <c r="X130" s="26">
        <v>13</v>
      </c>
      <c r="Y130" s="26">
        <v>417.2</v>
      </c>
      <c r="Z130" s="26">
        <v>7.8</v>
      </c>
      <c r="AA130" s="3">
        <v>99.808612440191382</v>
      </c>
      <c r="AB130" s="21">
        <v>14.94768</v>
      </c>
      <c r="AC130" s="21">
        <v>0.29046319999999998</v>
      </c>
      <c r="AD130" s="24">
        <v>5.5599999999999997E-2</v>
      </c>
      <c r="AE130" s="24">
        <v>2E-3</v>
      </c>
      <c r="AF130" s="21">
        <v>2.7746E-2</v>
      </c>
      <c r="AG130" s="2">
        <v>6.66597108092708E-2</v>
      </c>
      <c r="AH130" s="2">
        <v>0.50636219230374002</v>
      </c>
      <c r="AI130" s="2">
        <v>0.51073103179640988</v>
      </c>
      <c r="AJ130" s="2">
        <v>4.6440283292277264E-3</v>
      </c>
      <c r="AK130" s="2">
        <v>0.9092904170896261</v>
      </c>
      <c r="AL130" s="3">
        <f t="shared" si="8"/>
        <v>-0.28846153846153577</v>
      </c>
      <c r="AM130" s="30" t="s">
        <v>66</v>
      </c>
      <c r="AN130" s="30" t="s">
        <v>66</v>
      </c>
      <c r="AO130" s="34" t="s">
        <v>54</v>
      </c>
      <c r="AP130" s="1">
        <v>53</v>
      </c>
      <c r="AQ130" s="1" t="s">
        <v>59</v>
      </c>
      <c r="AR130" s="1" t="s">
        <v>81</v>
      </c>
    </row>
    <row r="131" spans="1:44">
      <c r="A131" s="1" t="s">
        <v>236</v>
      </c>
      <c r="B131" s="20">
        <v>248600000</v>
      </c>
      <c r="C131" s="2">
        <v>371.9</v>
      </c>
      <c r="D131" s="2">
        <v>87.6</v>
      </c>
      <c r="E131" s="21">
        <v>4.2454337899543377</v>
      </c>
      <c r="F131" s="21">
        <f t="shared" si="7"/>
        <v>0.23554719010486691</v>
      </c>
      <c r="G131" s="22">
        <v>-4</v>
      </c>
      <c r="H131" s="22">
        <v>10</v>
      </c>
      <c r="I131" s="3">
        <v>-250</v>
      </c>
      <c r="J131" s="22">
        <v>-5782.5</v>
      </c>
      <c r="K131" s="21">
        <v>99.69</v>
      </c>
      <c r="L131" s="21">
        <v>1</v>
      </c>
      <c r="M131" s="21" t="b">
        <v>0</v>
      </c>
      <c r="N131" s="23">
        <v>5.57E-2</v>
      </c>
      <c r="O131" s="23">
        <v>1.5E-3</v>
      </c>
      <c r="P131" s="24">
        <v>0.48399999999999999</v>
      </c>
      <c r="Q131" s="24">
        <v>1.2999999999999999E-2</v>
      </c>
      <c r="R131" s="23">
        <v>6.3030000000000003E-2</v>
      </c>
      <c r="S131" s="23">
        <v>7.6000000000000004E-4</v>
      </c>
      <c r="T131" s="21">
        <v>0.16347</v>
      </c>
      <c r="U131" s="25">
        <v>420</v>
      </c>
      <c r="V131" s="26">
        <v>59</v>
      </c>
      <c r="W131" s="26">
        <v>399.6</v>
      </c>
      <c r="X131" s="26">
        <v>9.1</v>
      </c>
      <c r="Y131" s="26">
        <v>394</v>
      </c>
      <c r="Z131" s="26">
        <v>4.5999999999999996</v>
      </c>
      <c r="AA131" s="3">
        <v>98.598598598598599</v>
      </c>
      <c r="AB131" s="21">
        <v>15.865460000000001</v>
      </c>
      <c r="AC131" s="21">
        <v>0.19130179999999999</v>
      </c>
      <c r="AD131" s="24">
        <v>5.57E-2</v>
      </c>
      <c r="AE131" s="24">
        <v>1.5E-3</v>
      </c>
      <c r="AF131" s="21">
        <v>0.16067999999999999</v>
      </c>
      <c r="AG131" s="2">
        <v>6.7321778545100575E-2</v>
      </c>
      <c r="AH131" s="2">
        <v>0.51230805940911139</v>
      </c>
      <c r="AI131" s="2">
        <v>0.51671246317657671</v>
      </c>
      <c r="AJ131" s="2">
        <v>2.8631548868162313E-2</v>
      </c>
      <c r="AK131" s="2">
        <v>5.5410989493353915</v>
      </c>
      <c r="AL131" s="3">
        <f t="shared" si="8"/>
        <v>6.1904761904761907</v>
      </c>
      <c r="AM131" s="51" t="s">
        <v>36</v>
      </c>
      <c r="AN131" s="66" t="s">
        <v>36</v>
      </c>
      <c r="AO131" s="68" t="s">
        <v>50</v>
      </c>
      <c r="AP131" s="1"/>
      <c r="AQ131" s="1"/>
      <c r="AR131" s="1"/>
    </row>
    <row r="132" spans="1:44">
      <c r="A132" s="1" t="s">
        <v>237</v>
      </c>
      <c r="B132" s="20">
        <v>252200000</v>
      </c>
      <c r="C132" s="2">
        <v>380.2</v>
      </c>
      <c r="D132" s="2">
        <v>83.6</v>
      </c>
      <c r="E132" s="21">
        <v>4.5478468899521536</v>
      </c>
      <c r="F132" s="21">
        <f t="shared" si="7"/>
        <v>0.21988427143608627</v>
      </c>
      <c r="G132" s="22">
        <v>-2</v>
      </c>
      <c r="H132" s="22">
        <v>12</v>
      </c>
      <c r="I132" s="3">
        <v>-600</v>
      </c>
      <c r="J132" s="22">
        <v>-12615</v>
      </c>
      <c r="K132" s="21">
        <v>99.69</v>
      </c>
      <c r="L132" s="21">
        <v>1</v>
      </c>
      <c r="M132" s="21" t="b">
        <v>0</v>
      </c>
      <c r="N132" s="23">
        <v>5.5899999999999998E-2</v>
      </c>
      <c r="O132" s="23">
        <v>1.6000000000000001E-3</v>
      </c>
      <c r="P132" s="24">
        <v>0.50600000000000001</v>
      </c>
      <c r="Q132" s="24">
        <v>1.4999999999999999E-2</v>
      </c>
      <c r="R132" s="23">
        <v>6.5799999999999997E-2</v>
      </c>
      <c r="S132" s="23">
        <v>9.5E-4</v>
      </c>
      <c r="T132" s="21">
        <v>0.15432000000000001</v>
      </c>
      <c r="U132" s="25">
        <v>433</v>
      </c>
      <c r="V132" s="26">
        <v>64</v>
      </c>
      <c r="W132" s="26">
        <v>415.2</v>
      </c>
      <c r="X132" s="26">
        <v>9.8000000000000007</v>
      </c>
      <c r="Y132" s="26">
        <v>410.8</v>
      </c>
      <c r="Z132" s="26">
        <v>5.8</v>
      </c>
      <c r="AA132" s="3">
        <v>98.940269749518308</v>
      </c>
      <c r="AB132" s="21">
        <v>15.197570000000001</v>
      </c>
      <c r="AC132" s="21">
        <v>0.2194178</v>
      </c>
      <c r="AD132" s="24">
        <v>5.5899999999999998E-2</v>
      </c>
      <c r="AE132" s="24">
        <v>1.6000000000000001E-3</v>
      </c>
      <c r="AF132" s="21">
        <v>0.26341999999999999</v>
      </c>
      <c r="AG132" s="2">
        <v>6.9476338065879828E-2</v>
      </c>
      <c r="AH132" s="2">
        <v>0.53179469309826999</v>
      </c>
      <c r="AI132" s="2">
        <v>0.53631386068097064</v>
      </c>
      <c r="AJ132" s="2">
        <v>2.6055357483799262E-2</v>
      </c>
      <c r="AK132" s="2">
        <v>4.8582293679145545</v>
      </c>
      <c r="AL132" s="3">
        <f t="shared" si="8"/>
        <v>5.127020785219397</v>
      </c>
      <c r="AM132" s="51" t="s">
        <v>36</v>
      </c>
      <c r="AN132" s="66" t="s">
        <v>36</v>
      </c>
      <c r="AO132" s="68" t="s">
        <v>37</v>
      </c>
      <c r="AP132" s="1"/>
      <c r="AQ132" s="1"/>
      <c r="AR132" s="1"/>
    </row>
    <row r="133" spans="1:44">
      <c r="A133" s="1" t="s">
        <v>238</v>
      </c>
      <c r="B133" s="20">
        <v>185600000</v>
      </c>
      <c r="C133" s="2">
        <v>592.9</v>
      </c>
      <c r="D133" s="2">
        <v>251.2</v>
      </c>
      <c r="E133" s="21">
        <v>2.3602707006369426</v>
      </c>
      <c r="F133" s="21">
        <f t="shared" si="7"/>
        <v>0.42368021588800808</v>
      </c>
      <c r="G133" s="22">
        <v>4</v>
      </c>
      <c r="H133" s="22">
        <v>15</v>
      </c>
      <c r="I133" s="3">
        <v>375</v>
      </c>
      <c r="J133" s="22">
        <v>10467.5</v>
      </c>
      <c r="K133" s="21">
        <v>99.58</v>
      </c>
      <c r="L133" s="21">
        <v>1</v>
      </c>
      <c r="M133" s="21" t="b">
        <v>0</v>
      </c>
      <c r="N133" s="23">
        <v>5.7099999999999998E-2</v>
      </c>
      <c r="O133" s="23">
        <v>1.5E-3</v>
      </c>
      <c r="P133" s="24">
        <v>0.54300000000000004</v>
      </c>
      <c r="Q133" s="24">
        <v>1.4999999999999999E-2</v>
      </c>
      <c r="R133" s="24">
        <v>6.8890000000000007E-2</v>
      </c>
      <c r="S133" s="24">
        <v>7.5000000000000002E-4</v>
      </c>
      <c r="T133" s="21">
        <v>0.31208999999999998</v>
      </c>
      <c r="U133" s="25">
        <v>479</v>
      </c>
      <c r="V133" s="26">
        <v>59</v>
      </c>
      <c r="W133" s="26">
        <v>439.5</v>
      </c>
      <c r="X133" s="26">
        <v>10</v>
      </c>
      <c r="Y133" s="26">
        <v>429.5</v>
      </c>
      <c r="Z133" s="26">
        <v>4.5</v>
      </c>
      <c r="AA133" s="3">
        <v>97.724687144482374</v>
      </c>
      <c r="AB133" s="21">
        <v>14.515890000000001</v>
      </c>
      <c r="AC133" s="21">
        <v>0.15803339999999999</v>
      </c>
      <c r="AD133" s="24">
        <v>5.7099999999999998E-2</v>
      </c>
      <c r="AE133" s="24">
        <v>1.5E-3</v>
      </c>
      <c r="AF133" s="21">
        <v>-3.5159000000000002E-3</v>
      </c>
      <c r="AG133" s="2">
        <v>7.713514702006341E-2</v>
      </c>
      <c r="AH133" s="2">
        <v>0.6027856553570432</v>
      </c>
      <c r="AI133" s="2">
        <v>0.60770089452791398</v>
      </c>
      <c r="AJ133" s="2">
        <v>6.0351528860946052E-2</v>
      </c>
      <c r="AK133" s="2">
        <v>9.9311239138177498</v>
      </c>
      <c r="AL133" s="3">
        <f t="shared" si="8"/>
        <v>10.334029227557412</v>
      </c>
      <c r="AM133" s="51" t="s">
        <v>36</v>
      </c>
      <c r="AN133" s="66" t="s">
        <v>36</v>
      </c>
      <c r="AO133" s="34" t="s">
        <v>50</v>
      </c>
      <c r="AP133" s="1"/>
      <c r="AQ133" s="1"/>
      <c r="AR133" s="1"/>
    </row>
    <row r="134" spans="1:44">
      <c r="A134" s="1" t="s">
        <v>239</v>
      </c>
      <c r="B134" s="20">
        <v>261600000</v>
      </c>
      <c r="C134" s="2">
        <v>458</v>
      </c>
      <c r="D134" s="2">
        <v>571</v>
      </c>
      <c r="E134" s="21">
        <v>0.80210157618213662</v>
      </c>
      <c r="F134" s="21">
        <f t="shared" si="7"/>
        <v>1.2467248908296944</v>
      </c>
      <c r="G134" s="22">
        <v>3</v>
      </c>
      <c r="H134" s="22">
        <v>15</v>
      </c>
      <c r="I134" s="3">
        <v>500</v>
      </c>
      <c r="J134" s="22">
        <v>14000</v>
      </c>
      <c r="K134" s="21">
        <v>99.763000000000005</v>
      </c>
      <c r="L134" s="21">
        <v>1</v>
      </c>
      <c r="M134" s="21" t="b">
        <v>0</v>
      </c>
      <c r="N134" s="23">
        <v>5.8900000000000001E-2</v>
      </c>
      <c r="O134" s="23">
        <v>1.6000000000000001E-3</v>
      </c>
      <c r="P134" s="24">
        <v>0.747</v>
      </c>
      <c r="Q134" s="24">
        <v>2.4E-2</v>
      </c>
      <c r="R134" s="23">
        <v>9.2200000000000004E-2</v>
      </c>
      <c r="S134" s="23">
        <v>1.6000000000000001E-3</v>
      </c>
      <c r="T134" s="21">
        <v>0.48408000000000001</v>
      </c>
      <c r="U134" s="25">
        <v>553</v>
      </c>
      <c r="V134" s="26">
        <v>62</v>
      </c>
      <c r="W134" s="26">
        <v>565</v>
      </c>
      <c r="X134" s="26">
        <v>14</v>
      </c>
      <c r="Y134" s="26">
        <v>568.29999999999995</v>
      </c>
      <c r="Z134" s="26">
        <v>9.5</v>
      </c>
      <c r="AA134" s="3">
        <v>100.58407079646017</v>
      </c>
      <c r="AB134" s="21">
        <v>10.84599</v>
      </c>
      <c r="AC134" s="21">
        <v>0.18821669999999999</v>
      </c>
      <c r="AD134" s="24">
        <v>5.8900000000000001E-2</v>
      </c>
      <c r="AE134" s="24">
        <v>1.6000000000000001E-3</v>
      </c>
      <c r="AF134" s="21">
        <v>2.9426999999999999E-3</v>
      </c>
      <c r="AG134" s="2">
        <v>8.9571091755764387E-2</v>
      </c>
      <c r="AH134" s="2">
        <v>0.72395668979967853</v>
      </c>
      <c r="AI134" s="2">
        <v>0.72947670914432039</v>
      </c>
      <c r="AJ134" s="2">
        <v>2.3192785592611537E-2</v>
      </c>
      <c r="AK134" s="2">
        <v>3.1793730083331631</v>
      </c>
      <c r="AL134" s="3">
        <f t="shared" si="8"/>
        <v>-2.7667269439421256</v>
      </c>
      <c r="AM134" s="51" t="s">
        <v>36</v>
      </c>
      <c r="AN134" s="66" t="s">
        <v>36</v>
      </c>
      <c r="AO134" s="34" t="s">
        <v>50</v>
      </c>
      <c r="AP134" s="1">
        <v>50</v>
      </c>
      <c r="AQ134" s="1" t="s">
        <v>240</v>
      </c>
      <c r="AR134" s="1" t="s">
        <v>64</v>
      </c>
    </row>
    <row r="135" spans="1:44">
      <c r="A135" s="1" t="s">
        <v>241</v>
      </c>
      <c r="B135" s="20">
        <v>213400000</v>
      </c>
      <c r="C135" s="2">
        <v>819</v>
      </c>
      <c r="D135" s="2">
        <v>491</v>
      </c>
      <c r="E135" s="21">
        <v>1.6680244399185336</v>
      </c>
      <c r="F135" s="21">
        <f t="shared" si="7"/>
        <v>0.59951159951159949</v>
      </c>
      <c r="G135" s="22">
        <v>11</v>
      </c>
      <c r="H135" s="22">
        <v>14</v>
      </c>
      <c r="I135" s="3">
        <v>127.27272727272727</v>
      </c>
      <c r="J135" s="22">
        <v>5818.181818181818</v>
      </c>
      <c r="K135" s="21">
        <v>99.61</v>
      </c>
      <c r="L135" s="21">
        <v>1</v>
      </c>
      <c r="M135" s="21" t="b">
        <v>0</v>
      </c>
      <c r="N135" s="23">
        <v>5.96E-2</v>
      </c>
      <c r="O135" s="23">
        <v>1.4E-3</v>
      </c>
      <c r="P135" s="24">
        <v>0.69899999999999995</v>
      </c>
      <c r="Q135" s="24">
        <v>1.7000000000000001E-2</v>
      </c>
      <c r="R135" s="23">
        <v>8.4739999999999996E-2</v>
      </c>
      <c r="S135" s="23">
        <v>1.1999999999999999E-3</v>
      </c>
      <c r="T135" s="21">
        <v>0.17025000000000001</v>
      </c>
      <c r="U135" s="25">
        <v>581</v>
      </c>
      <c r="V135" s="26">
        <v>54</v>
      </c>
      <c r="W135" s="26">
        <v>537.5</v>
      </c>
      <c r="X135" s="26">
        <v>10</v>
      </c>
      <c r="Y135" s="26">
        <v>524.29999999999995</v>
      </c>
      <c r="Z135" s="26">
        <v>7.4</v>
      </c>
      <c r="AA135" s="3">
        <v>97.544186046511612</v>
      </c>
      <c r="AB135" s="21">
        <v>11.800800000000001</v>
      </c>
      <c r="AC135" s="21">
        <v>0.1671107</v>
      </c>
      <c r="AD135" s="24">
        <v>5.96E-2</v>
      </c>
      <c r="AE135" s="24">
        <v>1.4E-3</v>
      </c>
      <c r="AF135" s="21">
        <v>0.31070999999999999</v>
      </c>
      <c r="AG135" s="2">
        <v>9.4313936609579541E-2</v>
      </c>
      <c r="AH135" s="2">
        <v>0.77215771114979037</v>
      </c>
      <c r="AI135" s="2">
        <v>0.77789629741173016</v>
      </c>
      <c r="AJ135" s="2">
        <v>7.3781508271926893E-2</v>
      </c>
      <c r="AK135" s="2">
        <v>9.4847486120473619</v>
      </c>
      <c r="AL135" s="3">
        <f t="shared" si="8"/>
        <v>9.7590361445783209</v>
      </c>
      <c r="AM135" s="30" t="s">
        <v>242</v>
      </c>
      <c r="AN135" s="30" t="s">
        <v>242</v>
      </c>
      <c r="AO135" s="34" t="s">
        <v>54</v>
      </c>
      <c r="AP135" s="1">
        <v>81</v>
      </c>
      <c r="AQ135" s="1" t="s">
        <v>243</v>
      </c>
      <c r="AR135" s="1" t="s">
        <v>134</v>
      </c>
    </row>
    <row r="136" spans="1:44">
      <c r="A136" s="1" t="s">
        <v>244</v>
      </c>
      <c r="B136" s="20">
        <v>250900000</v>
      </c>
      <c r="C136" s="2">
        <v>612</v>
      </c>
      <c r="D136" s="2">
        <v>693</v>
      </c>
      <c r="E136" s="21">
        <v>0.88311688311688308</v>
      </c>
      <c r="F136" s="21">
        <f t="shared" si="7"/>
        <v>1.1323529411764706</v>
      </c>
      <c r="G136" s="22">
        <v>7</v>
      </c>
      <c r="H136" s="22">
        <v>12</v>
      </c>
      <c r="I136" s="3">
        <v>171.42857142857142</v>
      </c>
      <c r="J136" s="22">
        <v>7800</v>
      </c>
      <c r="K136" s="21">
        <v>99.68</v>
      </c>
      <c r="L136" s="21">
        <v>1</v>
      </c>
      <c r="M136" s="21" t="b">
        <v>0</v>
      </c>
      <c r="N136" s="23">
        <v>5.9700000000000003E-2</v>
      </c>
      <c r="O136" s="23">
        <v>1.2999999999999999E-3</v>
      </c>
      <c r="P136" s="24">
        <v>0.72599999999999998</v>
      </c>
      <c r="Q136" s="24">
        <v>1.6E-2</v>
      </c>
      <c r="R136" s="23">
        <v>8.8550000000000004E-2</v>
      </c>
      <c r="S136" s="23">
        <v>1.1000000000000001E-3</v>
      </c>
      <c r="T136" s="21">
        <v>0.16608000000000001</v>
      </c>
      <c r="U136" s="25">
        <v>582</v>
      </c>
      <c r="V136" s="26">
        <v>46</v>
      </c>
      <c r="W136" s="26">
        <v>553.5</v>
      </c>
      <c r="X136" s="26">
        <v>9.4</v>
      </c>
      <c r="Y136" s="26">
        <v>546.9</v>
      </c>
      <c r="Z136" s="26">
        <v>6.4</v>
      </c>
      <c r="AA136" s="3">
        <v>98.807588075880759</v>
      </c>
      <c r="AB136" s="21">
        <v>11.293049999999999</v>
      </c>
      <c r="AC136" s="21">
        <v>0.14028640000000001</v>
      </c>
      <c r="AD136" s="24">
        <v>5.9700000000000003E-2</v>
      </c>
      <c r="AE136" s="24">
        <v>1.2999999999999999E-3</v>
      </c>
      <c r="AF136" s="21">
        <v>0.20008999999999999</v>
      </c>
      <c r="AG136" s="2">
        <v>9.4483705226334092E-2</v>
      </c>
      <c r="AH136" s="2">
        <v>0.77390388038786462</v>
      </c>
      <c r="AI136" s="2">
        <v>0.77965016939181842</v>
      </c>
      <c r="AJ136" s="2">
        <v>4.8269976319943092E-2</v>
      </c>
      <c r="AK136" s="2">
        <v>6.1912352764057044</v>
      </c>
      <c r="AL136" s="3">
        <f t="shared" si="8"/>
        <v>6.0309278350515507</v>
      </c>
      <c r="AM136" s="51">
        <v>2</v>
      </c>
      <c r="AN136" s="66">
        <v>2</v>
      </c>
      <c r="AO136" s="68" t="s">
        <v>77</v>
      </c>
      <c r="AP136" s="1"/>
      <c r="AQ136" s="1"/>
      <c r="AR136" s="1"/>
    </row>
    <row r="137" spans="1:44">
      <c r="A137" s="1" t="s">
        <v>245</v>
      </c>
      <c r="B137" s="20">
        <v>204200000</v>
      </c>
      <c r="C137" s="2">
        <v>176.4</v>
      </c>
      <c r="D137" s="2">
        <v>201.2</v>
      </c>
      <c r="E137" s="21">
        <v>0.87673956262425456</v>
      </c>
      <c r="F137" s="21">
        <f t="shared" si="7"/>
        <v>1.1405895691609977</v>
      </c>
      <c r="G137" s="22">
        <v>3</v>
      </c>
      <c r="H137" s="22">
        <v>13</v>
      </c>
      <c r="I137" s="3">
        <v>433.33333333333331</v>
      </c>
      <c r="J137" s="22">
        <v>6596.666666666667</v>
      </c>
      <c r="K137" s="21">
        <v>99.67</v>
      </c>
      <c r="L137" s="21">
        <v>1</v>
      </c>
      <c r="M137" s="21" t="b">
        <v>0</v>
      </c>
      <c r="N137" s="23">
        <v>6.0600000000000001E-2</v>
      </c>
      <c r="O137" s="23">
        <v>1.6000000000000001E-3</v>
      </c>
      <c r="P137" s="24">
        <v>0.88</v>
      </c>
      <c r="Q137" s="24">
        <v>2.4E-2</v>
      </c>
      <c r="R137" s="24">
        <v>0.1052</v>
      </c>
      <c r="S137" s="24">
        <v>1.2999999999999999E-3</v>
      </c>
      <c r="T137" s="21">
        <v>9.7494999999999998E-2</v>
      </c>
      <c r="U137" s="25">
        <v>605</v>
      </c>
      <c r="V137" s="26">
        <v>60</v>
      </c>
      <c r="W137" s="26">
        <v>639</v>
      </c>
      <c r="X137" s="26">
        <v>13</v>
      </c>
      <c r="Y137" s="26">
        <v>644.70000000000005</v>
      </c>
      <c r="Z137" s="26">
        <v>7.6</v>
      </c>
      <c r="AA137" s="3">
        <v>100.89201877934273</v>
      </c>
      <c r="AB137" s="21">
        <v>9.5057030000000005</v>
      </c>
      <c r="AC137" s="21">
        <v>0.1174659</v>
      </c>
      <c r="AD137" s="24">
        <v>6.0600000000000001E-2</v>
      </c>
      <c r="AE137" s="24">
        <v>1.6000000000000001E-3</v>
      </c>
      <c r="AF137" s="21">
        <v>0.32462999999999997</v>
      </c>
      <c r="AG137" s="2">
        <v>9.8395660810538743E-2</v>
      </c>
      <c r="AH137" s="2">
        <v>0.81454409711182141</v>
      </c>
      <c r="AI137" s="2">
        <v>0.82046559477290393</v>
      </c>
      <c r="AJ137" s="2">
        <v>6.580861839236489E-2</v>
      </c>
      <c r="AK137" s="2">
        <v>8.0208870197147029</v>
      </c>
      <c r="AL137" s="3">
        <f t="shared" si="8"/>
        <v>-6.5619834710743881</v>
      </c>
      <c r="AM137" s="51" t="s">
        <v>36</v>
      </c>
      <c r="AN137" s="66" t="s">
        <v>36</v>
      </c>
      <c r="AO137" s="68" t="s">
        <v>50</v>
      </c>
      <c r="AP137" s="1"/>
      <c r="AQ137" s="1"/>
      <c r="AR137" s="1"/>
    </row>
    <row r="138" spans="1:44">
      <c r="A138" s="1" t="s">
        <v>246</v>
      </c>
      <c r="B138" s="20">
        <v>279300000</v>
      </c>
      <c r="C138" s="2">
        <v>370.5</v>
      </c>
      <c r="D138" s="2">
        <v>105</v>
      </c>
      <c r="E138" s="21">
        <v>3.5285714285714285</v>
      </c>
      <c r="F138" s="21">
        <f t="shared" si="7"/>
        <v>0.2834008097165992</v>
      </c>
      <c r="G138" s="22">
        <v>-3</v>
      </c>
      <c r="H138" s="22">
        <v>27</v>
      </c>
      <c r="I138" s="3">
        <v>-900</v>
      </c>
      <c r="J138" s="22">
        <v>-12050</v>
      </c>
      <c r="K138" s="21">
        <v>99.62</v>
      </c>
      <c r="L138" s="21">
        <v>1</v>
      </c>
      <c r="M138" s="21" t="b">
        <v>0</v>
      </c>
      <c r="N138" s="23">
        <v>6.0999999999999999E-2</v>
      </c>
      <c r="O138" s="23">
        <v>2.5999999999999999E-3</v>
      </c>
      <c r="P138" s="24">
        <v>0.81299999999999994</v>
      </c>
      <c r="Q138" s="24">
        <v>3.2000000000000001E-2</v>
      </c>
      <c r="R138" s="23">
        <v>9.74E-2</v>
      </c>
      <c r="S138" s="23">
        <v>1.6999999999999999E-3</v>
      </c>
      <c r="T138" s="21">
        <v>0.10939</v>
      </c>
      <c r="U138" s="25">
        <v>622</v>
      </c>
      <c r="V138" s="26">
        <v>97</v>
      </c>
      <c r="W138" s="26">
        <v>603</v>
      </c>
      <c r="X138" s="26">
        <v>18</v>
      </c>
      <c r="Y138" s="26">
        <v>598.9</v>
      </c>
      <c r="Z138" s="26">
        <v>10</v>
      </c>
      <c r="AA138" s="3">
        <v>99.320066334991708</v>
      </c>
      <c r="AB138" s="21">
        <v>10.26694</v>
      </c>
      <c r="AC138" s="21">
        <v>0.1791971</v>
      </c>
      <c r="AD138" s="24">
        <v>6.0999999999999999E-2</v>
      </c>
      <c r="AE138" s="24">
        <v>2.5999999999999999E-3</v>
      </c>
      <c r="AF138" s="21">
        <v>0.43512000000000001</v>
      </c>
      <c r="AG138" s="2">
        <v>0.10129609018405761</v>
      </c>
      <c r="AH138" s="2">
        <v>0.8451797532822205</v>
      </c>
      <c r="AI138" s="2">
        <v>0.85122835552204901</v>
      </c>
      <c r="AJ138" s="2">
        <v>3.2414750346515003E-2</v>
      </c>
      <c r="AK138" s="2">
        <v>3.8079970123452234</v>
      </c>
      <c r="AL138" s="3">
        <f t="shared" si="8"/>
        <v>3.7138263665594891</v>
      </c>
      <c r="AM138" s="51" t="s">
        <v>44</v>
      </c>
      <c r="AN138" s="66" t="s">
        <v>44</v>
      </c>
      <c r="AO138" s="68" t="s">
        <v>54</v>
      </c>
      <c r="AP138" s="1"/>
      <c r="AQ138" s="1"/>
      <c r="AR138" s="1"/>
    </row>
    <row r="139" spans="1:44">
      <c r="A139" s="1" t="s">
        <v>247</v>
      </c>
      <c r="B139" s="20">
        <v>227800000</v>
      </c>
      <c r="C139" s="2">
        <v>219.4</v>
      </c>
      <c r="D139" s="2">
        <v>84.9</v>
      </c>
      <c r="E139" s="21">
        <v>2.5842167255594815</v>
      </c>
      <c r="F139" s="21">
        <f t="shared" si="7"/>
        <v>0.38696444849589789</v>
      </c>
      <c r="G139" s="22">
        <v>15</v>
      </c>
      <c r="H139" s="22">
        <v>13</v>
      </c>
      <c r="I139" s="3">
        <v>86.666666666666671</v>
      </c>
      <c r="J139" s="22">
        <v>2446.6666666666665</v>
      </c>
      <c r="K139" s="21">
        <v>99.52</v>
      </c>
      <c r="L139" s="21">
        <v>1</v>
      </c>
      <c r="M139" s="21" t="b">
        <v>0</v>
      </c>
      <c r="N139" s="23">
        <v>7.5800000000000006E-2</v>
      </c>
      <c r="O139" s="23">
        <v>1.6999999999999999E-3</v>
      </c>
      <c r="P139" s="24">
        <v>1.823</v>
      </c>
      <c r="Q139" s="24">
        <v>4.5999999999999999E-2</v>
      </c>
      <c r="R139" s="23">
        <v>0.17480000000000001</v>
      </c>
      <c r="S139" s="23">
        <v>2.5999999999999999E-3</v>
      </c>
      <c r="T139" s="21">
        <v>0.35797000000000001</v>
      </c>
      <c r="U139" s="25">
        <v>1082</v>
      </c>
      <c r="V139" s="26">
        <v>47</v>
      </c>
      <c r="W139" s="26">
        <v>1052</v>
      </c>
      <c r="X139" s="26">
        <v>17</v>
      </c>
      <c r="Y139" s="26">
        <v>1038</v>
      </c>
      <c r="Z139" s="26">
        <v>14</v>
      </c>
      <c r="AA139" s="3">
        <v>95.814564254423345</v>
      </c>
      <c r="AB139" s="21">
        <v>5.7208240000000004</v>
      </c>
      <c r="AC139" s="21">
        <v>8.5092340000000002E-2</v>
      </c>
      <c r="AD139" s="24">
        <v>7.5800000000000006E-2</v>
      </c>
      <c r="AE139" s="24">
        <v>1.6999999999999999E-3</v>
      </c>
      <c r="AF139" s="21">
        <v>0.13402</v>
      </c>
      <c r="AG139" s="2">
        <v>0.18275356537080678</v>
      </c>
      <c r="AH139" s="2">
        <v>1.9026023596576547</v>
      </c>
      <c r="AI139" s="2">
        <v>1.911359360410966</v>
      </c>
      <c r="AJ139" s="2">
        <v>7.999871789706578E-2</v>
      </c>
      <c r="AK139" s="2">
        <v>4.1854357455766493</v>
      </c>
      <c r="AL139" s="3">
        <f t="shared" si="8"/>
        <v>4.066543438077634</v>
      </c>
      <c r="AM139" s="30">
        <v>2</v>
      </c>
      <c r="AN139" s="30">
        <v>2</v>
      </c>
      <c r="AO139" s="2" t="s">
        <v>103</v>
      </c>
      <c r="AP139" s="1">
        <v>48</v>
      </c>
      <c r="AQ139" s="1" t="s">
        <v>100</v>
      </c>
      <c r="AR139" s="1" t="s">
        <v>248</v>
      </c>
    </row>
    <row r="140" spans="1:44">
      <c r="A140" s="32"/>
      <c r="B140" s="34"/>
      <c r="C140" s="34"/>
      <c r="D140" s="17"/>
      <c r="E140" s="34"/>
      <c r="F140" s="34"/>
      <c r="G140" s="34"/>
      <c r="H140" s="34"/>
      <c r="I140" s="34"/>
      <c r="J140" s="34"/>
      <c r="K140" s="34"/>
      <c r="L140" s="34"/>
      <c r="M140" s="57"/>
      <c r="N140" s="34"/>
      <c r="O140" s="34"/>
      <c r="P140" s="34"/>
      <c r="Q140" s="34"/>
      <c r="R140" s="34"/>
      <c r="S140" s="34"/>
      <c r="T140" s="35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17"/>
      <c r="AM140" s="58"/>
      <c r="AN140" s="58"/>
      <c r="AO140" s="59"/>
      <c r="AP140" s="12" t="s">
        <v>29</v>
      </c>
      <c r="AQ140" s="11" t="s">
        <v>30</v>
      </c>
      <c r="AR140" s="11" t="s">
        <v>31</v>
      </c>
    </row>
    <row r="141" spans="1:44" ht="15" thickBot="1">
      <c r="A141" s="63" t="s">
        <v>278</v>
      </c>
      <c r="B141" s="5"/>
      <c r="C141" s="5"/>
      <c r="D141" s="9"/>
      <c r="E141" s="5"/>
      <c r="F141" s="5"/>
      <c r="G141" s="5"/>
      <c r="H141" s="5"/>
      <c r="I141" s="5"/>
      <c r="J141" s="5"/>
      <c r="K141" s="5"/>
      <c r="L141" s="5"/>
      <c r="M141" s="5">
        <v>20</v>
      </c>
      <c r="N141" s="5"/>
      <c r="O141" s="5"/>
      <c r="P141" s="5"/>
      <c r="Q141" s="5"/>
      <c r="R141" s="5"/>
      <c r="S141" s="5"/>
      <c r="T141" s="7"/>
      <c r="U141" s="8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9"/>
      <c r="AM141" s="11"/>
      <c r="AN141" s="65"/>
      <c r="AO141" s="62"/>
      <c r="AP141" s="18"/>
      <c r="AQ141" s="19"/>
      <c r="AR141" s="19"/>
    </row>
    <row r="142" spans="1:44">
      <c r="A142" s="1" t="s">
        <v>249</v>
      </c>
      <c r="B142" s="20">
        <v>184200000</v>
      </c>
      <c r="C142" s="2">
        <v>337.1</v>
      </c>
      <c r="D142" s="3">
        <v>197.1</v>
      </c>
      <c r="E142" s="21">
        <v>1.7102993404363269</v>
      </c>
      <c r="F142" s="21">
        <f t="shared" ref="F142:F162" si="9">D142/C142</f>
        <v>0.58469296944526838</v>
      </c>
      <c r="G142" s="22">
        <v>2</v>
      </c>
      <c r="H142" s="22">
        <v>12</v>
      </c>
      <c r="I142" s="3">
        <v>600</v>
      </c>
      <c r="J142" s="22">
        <v>11315</v>
      </c>
      <c r="K142" s="21">
        <v>99.66</v>
      </c>
      <c r="L142" s="21">
        <v>1</v>
      </c>
      <c r="M142" s="21" t="b">
        <v>0</v>
      </c>
      <c r="N142" s="23">
        <v>5.6099999999999997E-2</v>
      </c>
      <c r="O142" s="23">
        <v>1.4E-3</v>
      </c>
      <c r="P142" s="24">
        <v>0.55600000000000005</v>
      </c>
      <c r="Q142" s="24">
        <v>1.4999999999999999E-2</v>
      </c>
      <c r="R142" s="24">
        <v>7.1999999999999995E-2</v>
      </c>
      <c r="S142" s="24">
        <v>7.9000000000000001E-4</v>
      </c>
      <c r="T142" s="21">
        <v>0.34942000000000001</v>
      </c>
      <c r="U142" s="25">
        <v>441</v>
      </c>
      <c r="V142" s="26">
        <v>53</v>
      </c>
      <c r="W142" s="26">
        <v>448.2</v>
      </c>
      <c r="X142" s="26">
        <v>9.5</v>
      </c>
      <c r="Y142" s="26">
        <v>448.2</v>
      </c>
      <c r="Z142" s="26">
        <v>4.8</v>
      </c>
      <c r="AA142" s="3">
        <v>100</v>
      </c>
      <c r="AB142" s="21">
        <v>13.88889</v>
      </c>
      <c r="AC142" s="21">
        <v>0.152392</v>
      </c>
      <c r="AD142" s="24">
        <v>5.6099999999999997E-2</v>
      </c>
      <c r="AE142" s="24">
        <v>1.4E-3</v>
      </c>
      <c r="AF142" s="21">
        <v>-4.2588000000000001E-3</v>
      </c>
      <c r="AG142" s="2">
        <v>7.0804382082290562E-2</v>
      </c>
      <c r="AH142" s="2">
        <v>0.54391106568701364</v>
      </c>
      <c r="AI142" s="2">
        <v>0.54850023509460577</v>
      </c>
      <c r="AJ142" s="2">
        <v>1.2147914842838175E-2</v>
      </c>
      <c r="AK142" s="2">
        <v>2.2147510731226747</v>
      </c>
      <c r="AL142" s="3">
        <f t="shared" ref="AL142:AL162" si="10">((U142-Y142)/U142)*100</f>
        <v>-1.6326530612244872</v>
      </c>
      <c r="AM142" s="52"/>
      <c r="AN142" s="53"/>
      <c r="AO142" s="70"/>
      <c r="AP142" s="1"/>
      <c r="AQ142" s="1"/>
      <c r="AR142" s="1"/>
    </row>
    <row r="143" spans="1:44">
      <c r="A143" s="1" t="s">
        <v>250</v>
      </c>
      <c r="B143" s="20">
        <v>187400000</v>
      </c>
      <c r="C143" s="2">
        <v>81.400000000000006</v>
      </c>
      <c r="D143" s="3">
        <v>49.26</v>
      </c>
      <c r="E143" s="21">
        <v>1.652456354039789</v>
      </c>
      <c r="F143" s="21">
        <f t="shared" si="9"/>
        <v>0.60515970515970507</v>
      </c>
      <c r="G143" s="22">
        <v>2</v>
      </c>
      <c r="H143" s="22">
        <v>16</v>
      </c>
      <c r="I143" s="3">
        <v>800</v>
      </c>
      <c r="J143" s="22">
        <v>3885</v>
      </c>
      <c r="K143" s="21">
        <v>99.48</v>
      </c>
      <c r="L143" s="21">
        <v>1</v>
      </c>
      <c r="M143" s="21" t="b">
        <v>0</v>
      </c>
      <c r="N143" s="23">
        <v>6.2E-2</v>
      </c>
      <c r="O143" s="23">
        <v>3.0999999999999999E-3</v>
      </c>
      <c r="P143" s="24">
        <v>0.85299999999999998</v>
      </c>
      <c r="Q143" s="24">
        <v>4.4999999999999998E-2</v>
      </c>
      <c r="R143" s="24">
        <v>0.1004</v>
      </c>
      <c r="S143" s="24">
        <v>2.5000000000000001E-3</v>
      </c>
      <c r="T143" s="21">
        <v>3.1286000000000001E-2</v>
      </c>
      <c r="U143" s="25">
        <v>640</v>
      </c>
      <c r="V143" s="26">
        <v>100</v>
      </c>
      <c r="W143" s="26">
        <v>624</v>
      </c>
      <c r="X143" s="26">
        <v>24</v>
      </c>
      <c r="Y143" s="26">
        <v>616</v>
      </c>
      <c r="Z143" s="26">
        <v>15</v>
      </c>
      <c r="AA143" s="3">
        <v>98.71794871794873</v>
      </c>
      <c r="AB143" s="21">
        <v>9.9601590000000009</v>
      </c>
      <c r="AC143" s="21">
        <v>0.24801190000000001</v>
      </c>
      <c r="AD143" s="24">
        <v>6.2E-2</v>
      </c>
      <c r="AE143" s="24">
        <v>3.0999999999999999E-3</v>
      </c>
      <c r="AF143" s="21">
        <v>0.33681</v>
      </c>
      <c r="AG143" s="2">
        <v>0.10437548140619701</v>
      </c>
      <c r="AH143" s="2">
        <v>0.87818145964986161</v>
      </c>
      <c r="AI143" s="2">
        <v>0.8843624354253955</v>
      </c>
      <c r="AJ143" s="2">
        <v>2.5493339571516074E-2</v>
      </c>
      <c r="AK143" s="2">
        <v>2.882680058572737</v>
      </c>
      <c r="AL143" s="3">
        <f t="shared" si="10"/>
        <v>3.75</v>
      </c>
      <c r="AM143" s="52" t="s">
        <v>36</v>
      </c>
      <c r="AN143" s="66" t="s">
        <v>36</v>
      </c>
      <c r="AO143" s="68" t="s">
        <v>50</v>
      </c>
      <c r="AP143" s="1"/>
      <c r="AQ143" s="1"/>
      <c r="AR143" s="1"/>
    </row>
    <row r="144" spans="1:44">
      <c r="A144" s="1" t="s">
        <v>251</v>
      </c>
      <c r="B144" s="20">
        <v>196400000</v>
      </c>
      <c r="C144" s="2">
        <v>256.8</v>
      </c>
      <c r="D144" s="3">
        <v>128.9</v>
      </c>
      <c r="E144" s="21">
        <v>1.9922420480993017</v>
      </c>
      <c r="F144" s="21">
        <f t="shared" si="9"/>
        <v>0.50194704049844241</v>
      </c>
      <c r="G144" s="22">
        <v>10</v>
      </c>
      <c r="H144" s="22">
        <v>11</v>
      </c>
      <c r="I144" s="3">
        <v>110.00000000000001</v>
      </c>
      <c r="J144" s="22">
        <v>1687</v>
      </c>
      <c r="K144" s="21">
        <v>99.64</v>
      </c>
      <c r="L144" s="21">
        <v>1</v>
      </c>
      <c r="M144" s="21" t="b">
        <v>0</v>
      </c>
      <c r="N144" s="23">
        <v>5.5899999999999998E-2</v>
      </c>
      <c r="O144" s="23">
        <v>1.6000000000000001E-3</v>
      </c>
      <c r="P144" s="24">
        <v>0.49299999999999999</v>
      </c>
      <c r="Q144" s="24">
        <v>1.6E-2</v>
      </c>
      <c r="R144" s="24">
        <v>6.4240000000000005E-2</v>
      </c>
      <c r="S144" s="24">
        <v>7.6000000000000004E-4</v>
      </c>
      <c r="T144" s="21">
        <v>0.30464000000000002</v>
      </c>
      <c r="U144" s="25">
        <v>424</v>
      </c>
      <c r="V144" s="26">
        <v>65</v>
      </c>
      <c r="W144" s="26">
        <v>406</v>
      </c>
      <c r="X144" s="26">
        <v>11</v>
      </c>
      <c r="Y144" s="26">
        <v>401.3</v>
      </c>
      <c r="Z144" s="26">
        <v>4.5999999999999996</v>
      </c>
      <c r="AA144" s="3">
        <v>98.842364532019715</v>
      </c>
      <c r="AB144" s="21">
        <v>15.56663</v>
      </c>
      <c r="AC144" s="21">
        <v>0.1841631</v>
      </c>
      <c r="AD144" s="24">
        <v>5.5899999999999998E-2</v>
      </c>
      <c r="AE144" s="24">
        <v>1.6000000000000001E-3</v>
      </c>
      <c r="AF144" s="21">
        <v>4.7675E-3</v>
      </c>
      <c r="AG144" s="2">
        <v>6.7984257221441524E-2</v>
      </c>
      <c r="AH144" s="2">
        <v>0.51827739586057731</v>
      </c>
      <c r="AI144" s="2">
        <v>0.52271724506655859</v>
      </c>
      <c r="AJ144" s="2">
        <v>2.5553203392777352E-2</v>
      </c>
      <c r="AK144" s="2">
        <v>4.8885326883607245</v>
      </c>
      <c r="AL144" s="3">
        <f t="shared" si="10"/>
        <v>5.3537735849056576</v>
      </c>
      <c r="AM144" s="52" t="s">
        <v>44</v>
      </c>
      <c r="AN144" s="66" t="s">
        <v>44</v>
      </c>
      <c r="AO144" s="68" t="s">
        <v>54</v>
      </c>
      <c r="AP144" s="1"/>
      <c r="AQ144" s="1"/>
      <c r="AR144" s="1"/>
    </row>
    <row r="145" spans="1:44">
      <c r="A145" s="1" t="s">
        <v>252</v>
      </c>
      <c r="B145" s="20">
        <v>190400000</v>
      </c>
      <c r="C145" s="2">
        <v>120.4</v>
      </c>
      <c r="D145" s="3">
        <v>60.14</v>
      </c>
      <c r="E145" s="21">
        <v>2.0019953441968741</v>
      </c>
      <c r="F145" s="21">
        <f t="shared" si="9"/>
        <v>0.49950166112956806</v>
      </c>
      <c r="G145" s="22">
        <v>-8</v>
      </c>
      <c r="H145" s="22">
        <v>11</v>
      </c>
      <c r="I145" s="3">
        <v>-137.5</v>
      </c>
      <c r="J145" s="22">
        <v>-982.5</v>
      </c>
      <c r="K145" s="21">
        <v>99.77</v>
      </c>
      <c r="L145" s="21">
        <v>1</v>
      </c>
      <c r="M145" s="21" t="b">
        <v>0</v>
      </c>
      <c r="N145" s="23">
        <v>5.5300000000000002E-2</v>
      </c>
      <c r="O145" s="23">
        <v>2.8E-3</v>
      </c>
      <c r="P145" s="24">
        <v>0.48399999999999999</v>
      </c>
      <c r="Q145" s="24">
        <v>2.4E-2</v>
      </c>
      <c r="R145" s="24">
        <v>6.4000000000000001E-2</v>
      </c>
      <c r="S145" s="24">
        <v>1.1000000000000001E-3</v>
      </c>
      <c r="T145" s="21">
        <v>4.5832999999999999E-2</v>
      </c>
      <c r="U145" s="25">
        <v>380</v>
      </c>
      <c r="V145" s="26">
        <v>110</v>
      </c>
      <c r="W145" s="26">
        <v>399</v>
      </c>
      <c r="X145" s="26">
        <v>16</v>
      </c>
      <c r="Y145" s="26">
        <v>399.7</v>
      </c>
      <c r="Z145" s="26">
        <v>6.6</v>
      </c>
      <c r="AA145" s="3">
        <v>100.17543859649123</v>
      </c>
      <c r="AB145" s="21">
        <v>15.625</v>
      </c>
      <c r="AC145" s="21">
        <v>0.26855469999999998</v>
      </c>
      <c r="AD145" s="24">
        <v>5.5300000000000002E-2</v>
      </c>
      <c r="AE145" s="24">
        <v>2.8E-3</v>
      </c>
      <c r="AF145" s="21">
        <v>0.24373</v>
      </c>
      <c r="AG145" s="2">
        <v>6.0719551501875468E-2</v>
      </c>
      <c r="AH145" s="2">
        <v>0.45389040290284743</v>
      </c>
      <c r="AI145" s="2">
        <v>0.45793379628708131</v>
      </c>
      <c r="AJ145" s="2">
        <v>3.028777277552288E-2</v>
      </c>
      <c r="AK145" s="2">
        <v>6.6140068763422963</v>
      </c>
      <c r="AL145" s="3">
        <f t="shared" si="10"/>
        <v>-5.1842105263157867</v>
      </c>
      <c r="AM145" s="52" t="s">
        <v>44</v>
      </c>
      <c r="AN145" s="66" t="s">
        <v>44</v>
      </c>
      <c r="AO145" s="68" t="s">
        <v>54</v>
      </c>
      <c r="AP145" s="1"/>
      <c r="AQ145" s="1"/>
      <c r="AR145" s="1"/>
    </row>
    <row r="146" spans="1:44">
      <c r="A146" s="1" t="s">
        <v>253</v>
      </c>
      <c r="B146" s="20">
        <v>168000000</v>
      </c>
      <c r="C146" s="2">
        <v>243.5</v>
      </c>
      <c r="D146" s="3">
        <v>106.8</v>
      </c>
      <c r="E146" s="21">
        <v>2.2799625468164795</v>
      </c>
      <c r="F146" s="21">
        <f t="shared" si="9"/>
        <v>0.43860369609856259</v>
      </c>
      <c r="G146" s="22">
        <v>8</v>
      </c>
      <c r="H146" s="22">
        <v>14</v>
      </c>
      <c r="I146" s="3">
        <v>175</v>
      </c>
      <c r="J146" s="22">
        <v>1803.75</v>
      </c>
      <c r="K146" s="21">
        <v>99.68</v>
      </c>
      <c r="L146" s="21">
        <v>1</v>
      </c>
      <c r="M146" s="21" t="b">
        <v>0</v>
      </c>
      <c r="N146" s="23">
        <v>5.6599999999999998E-2</v>
      </c>
      <c r="O146" s="23">
        <v>2E-3</v>
      </c>
      <c r="P146" s="24">
        <v>0.51</v>
      </c>
      <c r="Q146" s="24">
        <v>1.9E-2</v>
      </c>
      <c r="R146" s="24">
        <v>6.5640000000000004E-2</v>
      </c>
      <c r="S146" s="24">
        <v>8.7000000000000001E-4</v>
      </c>
      <c r="T146" s="21">
        <v>0.10849</v>
      </c>
      <c r="U146" s="25">
        <v>447</v>
      </c>
      <c r="V146" s="26">
        <v>79</v>
      </c>
      <c r="W146" s="26">
        <v>417</v>
      </c>
      <c r="X146" s="26">
        <v>13</v>
      </c>
      <c r="Y146" s="26">
        <v>409.8</v>
      </c>
      <c r="Z146" s="26">
        <v>5.3</v>
      </c>
      <c r="AA146" s="3">
        <v>98.27338129496404</v>
      </c>
      <c r="AB146" s="21">
        <v>15.23461</v>
      </c>
      <c r="AC146" s="21">
        <v>0.2019213</v>
      </c>
      <c r="AD146" s="24">
        <v>5.6599999999999998E-2</v>
      </c>
      <c r="AE146" s="24">
        <v>2E-3</v>
      </c>
      <c r="AF146" s="21">
        <v>0.19694999999999999</v>
      </c>
      <c r="AG146" s="2">
        <v>7.1801497221388511E-2</v>
      </c>
      <c r="AH146" s="2">
        <v>0.55306119846512813</v>
      </c>
      <c r="AI146" s="2">
        <v>0.55770255894241416</v>
      </c>
      <c r="AJ146" s="2">
        <v>4.3499780013953306E-2</v>
      </c>
      <c r="AK146" s="2">
        <v>7.7998171814816608</v>
      </c>
      <c r="AL146" s="3">
        <f t="shared" si="10"/>
        <v>8.3221476510067092</v>
      </c>
      <c r="AM146" s="52" t="s">
        <v>36</v>
      </c>
      <c r="AN146" s="66" t="s">
        <v>36</v>
      </c>
      <c r="AO146" s="68" t="s">
        <v>54</v>
      </c>
      <c r="AP146" s="1"/>
      <c r="AQ146" s="1"/>
      <c r="AR146" s="1"/>
    </row>
    <row r="147" spans="1:44">
      <c r="A147" s="1" t="s">
        <v>254</v>
      </c>
      <c r="B147" s="20">
        <v>205600000</v>
      </c>
      <c r="C147" s="2">
        <v>194.4</v>
      </c>
      <c r="D147" s="3">
        <v>99.3</v>
      </c>
      <c r="E147" s="21">
        <v>1.9577039274924473</v>
      </c>
      <c r="F147" s="21">
        <f t="shared" si="9"/>
        <v>0.51080246913580241</v>
      </c>
      <c r="G147" s="22">
        <v>-6</v>
      </c>
      <c r="H147" s="22">
        <v>11</v>
      </c>
      <c r="I147" s="3">
        <v>-183.33333333333331</v>
      </c>
      <c r="J147" s="22">
        <v>-2261.6666666666665</v>
      </c>
      <c r="K147" s="21">
        <v>99.82</v>
      </c>
      <c r="L147" s="21">
        <v>1</v>
      </c>
      <c r="M147" s="21" t="b">
        <v>0</v>
      </c>
      <c r="N147" s="23">
        <v>5.4800000000000001E-2</v>
      </c>
      <c r="O147" s="23">
        <v>1.8E-3</v>
      </c>
      <c r="P147" s="24">
        <v>0.49099999999999999</v>
      </c>
      <c r="Q147" s="24">
        <v>1.4999999999999999E-2</v>
      </c>
      <c r="R147" s="24">
        <v>6.5320000000000003E-2</v>
      </c>
      <c r="S147" s="24">
        <v>8.5999999999999998E-4</v>
      </c>
      <c r="T147" s="21">
        <v>1.0399E-2</v>
      </c>
      <c r="U147" s="25">
        <v>377</v>
      </c>
      <c r="V147" s="26">
        <v>70</v>
      </c>
      <c r="W147" s="26">
        <v>405</v>
      </c>
      <c r="X147" s="26">
        <v>10</v>
      </c>
      <c r="Y147" s="26">
        <v>407.9</v>
      </c>
      <c r="Z147" s="26">
        <v>5.2</v>
      </c>
      <c r="AA147" s="3">
        <v>100.71604938271604</v>
      </c>
      <c r="AB147" s="21">
        <v>15.30925</v>
      </c>
      <c r="AC147" s="21">
        <v>0.20156080000000001</v>
      </c>
      <c r="AD147" s="24">
        <v>5.4800000000000001E-2</v>
      </c>
      <c r="AE147" s="24">
        <v>1.8E-3</v>
      </c>
      <c r="AF147" s="21">
        <v>0.38077</v>
      </c>
      <c r="AG147" s="2">
        <v>6.0226033984859484E-2</v>
      </c>
      <c r="AH147" s="2">
        <v>0.44960115053844141</v>
      </c>
      <c r="AI147" s="2">
        <v>0.45361698572147374</v>
      </c>
      <c r="AJ147" s="2">
        <v>4.1711068393223832E-2</v>
      </c>
      <c r="AK147" s="2">
        <v>9.1952174865945011</v>
      </c>
      <c r="AL147" s="3">
        <f t="shared" si="10"/>
        <v>-8.196286472148536</v>
      </c>
      <c r="AM147" s="52" t="s">
        <v>36</v>
      </c>
      <c r="AN147" s="66" t="s">
        <v>36</v>
      </c>
      <c r="AO147" s="68" t="s">
        <v>54</v>
      </c>
      <c r="AP147" s="1"/>
      <c r="AQ147" s="1"/>
      <c r="AR147" s="1"/>
    </row>
    <row r="148" spans="1:44">
      <c r="A148" s="1" t="s">
        <v>255</v>
      </c>
      <c r="B148" s="20">
        <v>198800000</v>
      </c>
      <c r="C148" s="2">
        <v>198.9</v>
      </c>
      <c r="D148" s="3">
        <v>174</v>
      </c>
      <c r="E148" s="21">
        <v>1.1431034482758622</v>
      </c>
      <c r="F148" s="21">
        <f t="shared" si="9"/>
        <v>0.87481146304675717</v>
      </c>
      <c r="G148" s="22">
        <v>-5</v>
      </c>
      <c r="H148" s="22">
        <v>11</v>
      </c>
      <c r="I148" s="3">
        <v>-220.00000000000003</v>
      </c>
      <c r="J148" s="22">
        <v>-3986</v>
      </c>
      <c r="K148" s="21">
        <v>99.61</v>
      </c>
      <c r="L148" s="21">
        <v>1</v>
      </c>
      <c r="M148" s="21" t="b">
        <v>0</v>
      </c>
      <c r="N148" s="23">
        <v>5.9400000000000001E-2</v>
      </c>
      <c r="O148" s="23">
        <v>1.8E-3</v>
      </c>
      <c r="P148" s="24">
        <v>0.78900000000000003</v>
      </c>
      <c r="Q148" s="24">
        <v>2.5000000000000001E-2</v>
      </c>
      <c r="R148" s="24">
        <v>9.6629999999999994E-2</v>
      </c>
      <c r="S148" s="24">
        <v>1.1999999999999999E-3</v>
      </c>
      <c r="T148" s="21">
        <v>0.20471</v>
      </c>
      <c r="U148" s="25">
        <v>553</v>
      </c>
      <c r="V148" s="26">
        <v>67</v>
      </c>
      <c r="W148" s="26">
        <v>589</v>
      </c>
      <c r="X148" s="26">
        <v>14</v>
      </c>
      <c r="Y148" s="26">
        <v>594.6</v>
      </c>
      <c r="Z148" s="26">
        <v>6.8</v>
      </c>
      <c r="AA148" s="3">
        <v>100.95076400679118</v>
      </c>
      <c r="AB148" s="21">
        <v>10.348750000000001</v>
      </c>
      <c r="AC148" s="21">
        <v>0.12851599999999999</v>
      </c>
      <c r="AD148" s="24">
        <v>5.9400000000000001E-2</v>
      </c>
      <c r="AE148" s="24">
        <v>1.8E-3</v>
      </c>
      <c r="AF148" s="21">
        <v>0.14074999999999999</v>
      </c>
      <c r="AG148" s="2">
        <v>8.9571091755764387E-2</v>
      </c>
      <c r="AH148" s="2">
        <v>0.72395668979967853</v>
      </c>
      <c r="AI148" s="2">
        <v>0.72947670914432039</v>
      </c>
      <c r="AJ148" s="2">
        <v>6.5425227454062276E-2</v>
      </c>
      <c r="AK148" s="2">
        <v>8.9687890831780468</v>
      </c>
      <c r="AL148" s="3">
        <f t="shared" si="10"/>
        <v>-7.522603978300185</v>
      </c>
      <c r="AM148" s="52" t="s">
        <v>36</v>
      </c>
      <c r="AN148" s="66" t="s">
        <v>36</v>
      </c>
      <c r="AO148" s="68" t="s">
        <v>50</v>
      </c>
      <c r="AP148" s="1"/>
      <c r="AQ148" s="1"/>
      <c r="AR148" s="1"/>
    </row>
    <row r="149" spans="1:44">
      <c r="A149" s="1" t="s">
        <v>256</v>
      </c>
      <c r="B149" s="20">
        <v>177200000</v>
      </c>
      <c r="C149" s="2">
        <v>328.6</v>
      </c>
      <c r="D149" s="3">
        <v>156</v>
      </c>
      <c r="E149" s="21">
        <v>2.1064102564102565</v>
      </c>
      <c r="F149" s="21">
        <f t="shared" si="9"/>
        <v>0.47474132684114423</v>
      </c>
      <c r="G149" s="22">
        <v>-4</v>
      </c>
      <c r="H149" s="22">
        <v>16</v>
      </c>
      <c r="I149" s="3">
        <v>-400</v>
      </c>
      <c r="J149" s="22">
        <v>-7430</v>
      </c>
      <c r="K149" s="21">
        <v>99.61</v>
      </c>
      <c r="L149" s="21">
        <v>1</v>
      </c>
      <c r="M149" s="21" t="b">
        <v>0</v>
      </c>
      <c r="N149" s="23">
        <v>6.0900000000000003E-2</v>
      </c>
      <c r="O149" s="23">
        <v>1.8E-3</v>
      </c>
      <c r="P149" s="24">
        <v>0.80600000000000005</v>
      </c>
      <c r="Q149" s="24">
        <v>2.1999999999999999E-2</v>
      </c>
      <c r="R149" s="24">
        <v>9.6699999999999994E-2</v>
      </c>
      <c r="S149" s="24">
        <v>1.6000000000000001E-3</v>
      </c>
      <c r="T149" s="21">
        <v>4.4977000000000003E-2</v>
      </c>
      <c r="U149" s="25">
        <v>624</v>
      </c>
      <c r="V149" s="26">
        <v>64</v>
      </c>
      <c r="W149" s="26">
        <v>599</v>
      </c>
      <c r="X149" s="26">
        <v>12</v>
      </c>
      <c r="Y149" s="26">
        <v>594.70000000000005</v>
      </c>
      <c r="Z149" s="26">
        <v>9.6999999999999993</v>
      </c>
      <c r="AA149" s="3">
        <v>99.282136894824717</v>
      </c>
      <c r="AB149" s="21">
        <v>10.34126</v>
      </c>
      <c r="AC149" s="21">
        <v>0.1711067</v>
      </c>
      <c r="AD149" s="24">
        <v>6.0900000000000003E-2</v>
      </c>
      <c r="AE149" s="24">
        <v>1.8E-3</v>
      </c>
      <c r="AF149" s="21">
        <v>0.48714000000000002</v>
      </c>
      <c r="AG149" s="2">
        <v>0.101637820304181</v>
      </c>
      <c r="AH149" s="2">
        <v>0.84881778558215948</v>
      </c>
      <c r="AI149" s="2">
        <v>0.85488120790948829</v>
      </c>
      <c r="AJ149" s="2">
        <v>4.310156414233899E-2</v>
      </c>
      <c r="AK149" s="2">
        <v>5.0418191139958273</v>
      </c>
      <c r="AL149" s="3">
        <f t="shared" si="10"/>
        <v>4.6955128205128132</v>
      </c>
      <c r="AM149" s="52" t="s">
        <v>36</v>
      </c>
      <c r="AN149" s="66" t="s">
        <v>36</v>
      </c>
      <c r="AO149" s="68" t="s">
        <v>50</v>
      </c>
      <c r="AP149" s="1"/>
      <c r="AQ149" s="1"/>
      <c r="AR149" s="1"/>
    </row>
    <row r="150" spans="1:44">
      <c r="A150" s="1" t="s">
        <v>257</v>
      </c>
      <c r="B150" s="20">
        <v>223100000</v>
      </c>
      <c r="C150" s="2">
        <v>488</v>
      </c>
      <c r="D150" s="3">
        <v>320</v>
      </c>
      <c r="E150" s="21">
        <v>1.5249999999999999</v>
      </c>
      <c r="F150" s="21">
        <f t="shared" si="9"/>
        <v>0.65573770491803274</v>
      </c>
      <c r="G150" s="22">
        <v>722</v>
      </c>
      <c r="H150" s="22">
        <v>68</v>
      </c>
      <c r="I150" s="3">
        <v>9.418282548476455</v>
      </c>
      <c r="J150" s="22">
        <v>261.6343490304709</v>
      </c>
      <c r="K150" s="21">
        <v>94.15</v>
      </c>
      <c r="L150" s="21" t="s">
        <v>258</v>
      </c>
      <c r="M150" s="21" t="s">
        <v>259</v>
      </c>
      <c r="N150" s="23">
        <v>0.1147</v>
      </c>
      <c r="O150" s="23">
        <v>4.7000000000000002E-3</v>
      </c>
      <c r="P150" s="24">
        <v>5.05</v>
      </c>
      <c r="Q150" s="24">
        <v>0.27</v>
      </c>
      <c r="R150" s="24">
        <v>0.31950000000000001</v>
      </c>
      <c r="S150" s="24">
        <v>5.1000000000000004E-3</v>
      </c>
      <c r="T150" s="21">
        <v>0.62026999999999999</v>
      </c>
      <c r="U150" s="25">
        <v>1863</v>
      </c>
      <c r="V150" s="26">
        <v>75</v>
      </c>
      <c r="W150" s="26">
        <v>1822</v>
      </c>
      <c r="X150" s="26">
        <v>46</v>
      </c>
      <c r="Y150" s="26">
        <v>1787</v>
      </c>
      <c r="Z150" s="26">
        <v>25</v>
      </c>
      <c r="AA150" s="3">
        <v>95.9370443306411</v>
      </c>
      <c r="AB150" s="21">
        <v>2.9463759999999999</v>
      </c>
      <c r="AC150" s="21">
        <v>4.3405659999999999E-2</v>
      </c>
      <c r="AD150" s="24">
        <v>0.16669999999999999</v>
      </c>
      <c r="AE150" s="24">
        <v>1.6999999999999999E-3</v>
      </c>
      <c r="AF150" s="21">
        <v>0.16983999999999999</v>
      </c>
      <c r="AG150" s="2">
        <v>0.3350888914615997</v>
      </c>
      <c r="AH150" s="2">
        <v>5.2637280938768107</v>
      </c>
      <c r="AI150" s="2">
        <v>5.2743831877717193</v>
      </c>
      <c r="AJ150" s="2">
        <v>0.21429585075128363</v>
      </c>
      <c r="AK150" s="2">
        <v>4.0629556693588977</v>
      </c>
      <c r="AL150" s="3">
        <f t="shared" si="10"/>
        <v>4.0794417606011812</v>
      </c>
      <c r="AM150" s="52" t="s">
        <v>36</v>
      </c>
      <c r="AN150" s="66" t="s">
        <v>36</v>
      </c>
      <c r="AO150" s="68" t="s">
        <v>54</v>
      </c>
      <c r="AP150" s="1"/>
      <c r="AQ150" s="1"/>
      <c r="AR150" s="1"/>
    </row>
    <row r="151" spans="1:44">
      <c r="A151" s="1" t="s">
        <v>260</v>
      </c>
      <c r="B151" s="20">
        <v>197300000</v>
      </c>
      <c r="C151" s="2">
        <v>129.80000000000001</v>
      </c>
      <c r="D151" s="3">
        <v>63.5</v>
      </c>
      <c r="E151" s="21">
        <v>2.0440944881889767</v>
      </c>
      <c r="F151" s="21">
        <f t="shared" si="9"/>
        <v>0.48921417565485359</v>
      </c>
      <c r="G151" s="22">
        <v>0</v>
      </c>
      <c r="H151" s="22">
        <v>11</v>
      </c>
      <c r="I151" s="3" t="e">
        <v>#DIV/0!</v>
      </c>
      <c r="J151" s="22" t="e">
        <v>#DIV/0!</v>
      </c>
      <c r="K151" s="21">
        <v>99.63</v>
      </c>
      <c r="L151" s="21">
        <v>1</v>
      </c>
      <c r="M151" s="21" t="b">
        <v>0</v>
      </c>
      <c r="N151" s="23">
        <v>6.0900000000000003E-2</v>
      </c>
      <c r="O151" s="23">
        <v>2.2000000000000001E-3</v>
      </c>
      <c r="P151" s="24">
        <v>0.85799999999999998</v>
      </c>
      <c r="Q151" s="24">
        <v>3.2000000000000001E-2</v>
      </c>
      <c r="R151" s="24">
        <v>0.1024</v>
      </c>
      <c r="S151" s="24">
        <v>1.5E-3</v>
      </c>
      <c r="T151" s="21">
        <v>0.18975</v>
      </c>
      <c r="U151" s="25">
        <v>596</v>
      </c>
      <c r="V151" s="26">
        <v>80</v>
      </c>
      <c r="W151" s="26">
        <v>626</v>
      </c>
      <c r="X151" s="26">
        <v>18</v>
      </c>
      <c r="Y151" s="26">
        <v>628.6</v>
      </c>
      <c r="Z151" s="26">
        <v>8.6</v>
      </c>
      <c r="AA151" s="3">
        <v>100.41533546325878</v>
      </c>
      <c r="AB151" s="21">
        <v>9.765625</v>
      </c>
      <c r="AC151" s="21">
        <v>0.14305109999999999</v>
      </c>
      <c r="AD151" s="24">
        <v>6.0900000000000003E-2</v>
      </c>
      <c r="AE151" s="24">
        <v>2.2000000000000001E-3</v>
      </c>
      <c r="AF151" s="21">
        <v>0.15712000000000001</v>
      </c>
      <c r="AG151" s="2">
        <v>9.6863233147787886E-2</v>
      </c>
      <c r="AH151" s="2">
        <v>0.79853168237891059</v>
      </c>
      <c r="AI151" s="2">
        <v>0.80438506556172218</v>
      </c>
      <c r="AJ151" s="2">
        <v>5.9725510360804167E-2</v>
      </c>
      <c r="AK151" s="2">
        <v>7.4249899603862426</v>
      </c>
      <c r="AL151" s="3">
        <f t="shared" si="10"/>
        <v>-5.4697986577181243</v>
      </c>
      <c r="AM151" s="52" t="s">
        <v>36</v>
      </c>
      <c r="AN151" s="66" t="s">
        <v>36</v>
      </c>
      <c r="AO151" s="68" t="s">
        <v>50</v>
      </c>
      <c r="AP151" s="1"/>
      <c r="AQ151" s="1"/>
      <c r="AR151" s="1"/>
    </row>
    <row r="152" spans="1:44">
      <c r="A152" s="1" t="s">
        <v>261</v>
      </c>
      <c r="B152" s="20">
        <v>201400000</v>
      </c>
      <c r="C152" s="2">
        <v>113.9</v>
      </c>
      <c r="D152" s="3">
        <v>44.44</v>
      </c>
      <c r="E152" s="21">
        <v>2.5630063006300632</v>
      </c>
      <c r="F152" s="21">
        <f t="shared" si="9"/>
        <v>0.3901668129938542</v>
      </c>
      <c r="G152" s="22">
        <v>2</v>
      </c>
      <c r="H152" s="22">
        <v>12</v>
      </c>
      <c r="I152" s="3">
        <v>600</v>
      </c>
      <c r="J152" s="22">
        <v>5900</v>
      </c>
      <c r="K152" s="21">
        <v>99.47</v>
      </c>
      <c r="L152" s="21">
        <v>1</v>
      </c>
      <c r="M152" s="21" t="b">
        <v>0</v>
      </c>
      <c r="N152" s="23">
        <v>6.2600000000000003E-2</v>
      </c>
      <c r="O152" s="23">
        <v>2.7000000000000001E-3</v>
      </c>
      <c r="P152" s="24">
        <v>0.85799999999999998</v>
      </c>
      <c r="Q152" s="24">
        <v>3.6999999999999998E-2</v>
      </c>
      <c r="R152" s="24">
        <v>9.9900000000000003E-2</v>
      </c>
      <c r="S152" s="24">
        <v>1.8E-3</v>
      </c>
      <c r="T152" s="21">
        <v>0.23991000000000001</v>
      </c>
      <c r="U152" s="25">
        <v>654</v>
      </c>
      <c r="V152" s="26">
        <v>92</v>
      </c>
      <c r="W152" s="26">
        <v>626</v>
      </c>
      <c r="X152" s="26">
        <v>20</v>
      </c>
      <c r="Y152" s="26">
        <v>614</v>
      </c>
      <c r="Z152" s="26">
        <v>10</v>
      </c>
      <c r="AA152" s="3">
        <v>98.08306709265176</v>
      </c>
      <c r="AB152" s="21">
        <v>10.010009999999999</v>
      </c>
      <c r="AC152" s="21">
        <v>0.18036050000000001</v>
      </c>
      <c r="AD152" s="24">
        <v>6.2600000000000003E-2</v>
      </c>
      <c r="AE152" s="24">
        <v>2.7000000000000001E-3</v>
      </c>
      <c r="AF152" s="21">
        <v>0.15928</v>
      </c>
      <c r="AG152" s="2">
        <v>0.10677651513673725</v>
      </c>
      <c r="AH152" s="2">
        <v>0.90425698809472643</v>
      </c>
      <c r="AI152" s="2">
        <v>0.91053935922775575</v>
      </c>
      <c r="AJ152" s="2">
        <v>4.6765322708406928E-2</v>
      </c>
      <c r="AK152" s="2">
        <v>5.1360023303187479</v>
      </c>
      <c r="AL152" s="3">
        <f t="shared" si="10"/>
        <v>6.1162079510703364</v>
      </c>
      <c r="AM152" s="52" t="s">
        <v>36</v>
      </c>
      <c r="AN152" s="66" t="s">
        <v>36</v>
      </c>
      <c r="AO152" s="68" t="s">
        <v>50</v>
      </c>
      <c r="AP152" s="1"/>
      <c r="AQ152" s="1"/>
      <c r="AR152" s="1"/>
    </row>
    <row r="153" spans="1:44">
      <c r="A153" s="1" t="s">
        <v>262</v>
      </c>
      <c r="B153" s="20">
        <v>203100000</v>
      </c>
      <c r="C153" s="2">
        <v>475</v>
      </c>
      <c r="D153" s="3">
        <v>198.3</v>
      </c>
      <c r="E153" s="21">
        <v>2.3953605648008067</v>
      </c>
      <c r="F153" s="21">
        <f t="shared" si="9"/>
        <v>0.41747368421052633</v>
      </c>
      <c r="G153" s="22">
        <v>9</v>
      </c>
      <c r="H153" s="22">
        <v>10</v>
      </c>
      <c r="I153" s="3">
        <v>111.11111111111111</v>
      </c>
      <c r="J153" s="22">
        <v>2688.8888888888887</v>
      </c>
      <c r="K153" s="21">
        <v>99.76</v>
      </c>
      <c r="L153" s="21">
        <v>1</v>
      </c>
      <c r="M153" s="21" t="b">
        <v>0</v>
      </c>
      <c r="N153" s="23">
        <v>5.3499999999999999E-2</v>
      </c>
      <c r="O153" s="23">
        <v>1.2999999999999999E-3</v>
      </c>
      <c r="P153" s="24">
        <v>0.35420000000000001</v>
      </c>
      <c r="Q153" s="24">
        <v>0.01</v>
      </c>
      <c r="R153" s="24">
        <v>4.8370000000000003E-2</v>
      </c>
      <c r="S153" s="24">
        <v>7.6000000000000004E-4</v>
      </c>
      <c r="T153" s="21">
        <v>0.32976</v>
      </c>
      <c r="U153" s="25">
        <v>334</v>
      </c>
      <c r="V153" s="26">
        <v>55</v>
      </c>
      <c r="W153" s="26">
        <v>308.5</v>
      </c>
      <c r="X153" s="26">
        <v>7.3</v>
      </c>
      <c r="Y153" s="26">
        <v>304.5</v>
      </c>
      <c r="Z153" s="26">
        <v>4.7</v>
      </c>
      <c r="AA153" s="3">
        <v>98.703403565640187</v>
      </c>
      <c r="AB153" s="21">
        <v>20.673970000000001</v>
      </c>
      <c r="AC153" s="21">
        <v>0.32483400000000001</v>
      </c>
      <c r="AD153" s="24">
        <v>5.3499999999999999E-2</v>
      </c>
      <c r="AE153" s="24">
        <v>1.2999999999999999E-3</v>
      </c>
      <c r="AF153" s="21">
        <v>0.20533999999999999</v>
      </c>
      <c r="AG153" s="2">
        <v>5.317746319346317E-2</v>
      </c>
      <c r="AH153" s="2">
        <v>0.38949434446802411</v>
      </c>
      <c r="AI153" s="2">
        <v>0.3931077294639066</v>
      </c>
      <c r="AJ153" s="2">
        <v>3.562025342110927E-2</v>
      </c>
      <c r="AK153" s="2">
        <v>9.0611938538287546</v>
      </c>
      <c r="AL153" s="3">
        <f t="shared" si="10"/>
        <v>8.8323353293413174</v>
      </c>
      <c r="AM153" s="52" t="s">
        <v>44</v>
      </c>
      <c r="AN153" s="66" t="s">
        <v>44</v>
      </c>
      <c r="AO153" s="68" t="s">
        <v>50</v>
      </c>
      <c r="AP153" s="1"/>
      <c r="AQ153" s="1"/>
      <c r="AR153" s="1"/>
    </row>
    <row r="154" spans="1:44">
      <c r="A154" s="1" t="s">
        <v>263</v>
      </c>
      <c r="B154" s="20">
        <v>202300000</v>
      </c>
      <c r="C154" s="2">
        <v>480</v>
      </c>
      <c r="D154" s="3">
        <v>263</v>
      </c>
      <c r="E154" s="21">
        <v>1.8250950570342206</v>
      </c>
      <c r="F154" s="21">
        <f t="shared" si="9"/>
        <v>0.54791666666666672</v>
      </c>
      <c r="G154" s="22">
        <v>3</v>
      </c>
      <c r="H154" s="22">
        <v>10</v>
      </c>
      <c r="I154" s="3">
        <v>333.33333333333337</v>
      </c>
      <c r="J154" s="22">
        <v>7816.666666666667</v>
      </c>
      <c r="K154" s="21">
        <v>99.83</v>
      </c>
      <c r="L154" s="21">
        <v>1</v>
      </c>
      <c r="M154" s="21" t="b">
        <v>0</v>
      </c>
      <c r="N154" s="23">
        <v>5.28E-2</v>
      </c>
      <c r="O154" s="23">
        <v>1.5E-3</v>
      </c>
      <c r="P154" s="24">
        <v>0.33529999999999999</v>
      </c>
      <c r="Q154" s="24">
        <v>9.4000000000000004E-3</v>
      </c>
      <c r="R154" s="24">
        <v>4.6080000000000003E-2</v>
      </c>
      <c r="S154" s="24">
        <v>5.1999999999999995E-4</v>
      </c>
      <c r="T154" s="21">
        <v>0.10273</v>
      </c>
      <c r="U154" s="25">
        <v>305</v>
      </c>
      <c r="V154" s="26">
        <v>60</v>
      </c>
      <c r="W154" s="26">
        <v>293.10000000000002</v>
      </c>
      <c r="X154" s="26">
        <v>7.2</v>
      </c>
      <c r="Y154" s="26">
        <v>290.39999999999998</v>
      </c>
      <c r="Z154" s="26">
        <v>3.2</v>
      </c>
      <c r="AA154" s="3">
        <v>99.07881269191401</v>
      </c>
      <c r="AB154" s="21">
        <v>21.70139</v>
      </c>
      <c r="AC154" s="21">
        <v>0.2448941</v>
      </c>
      <c r="AD154" s="24">
        <v>5.28E-2</v>
      </c>
      <c r="AE154" s="24">
        <v>1.5E-3</v>
      </c>
      <c r="AF154" s="21">
        <v>0.24063000000000001</v>
      </c>
      <c r="AG154" s="2">
        <v>4.8450253671860732E-2</v>
      </c>
      <c r="AH154" s="2">
        <v>0.35037083861652518</v>
      </c>
      <c r="AI154" s="2">
        <v>0.3537048934263064</v>
      </c>
      <c r="AJ154" s="2">
        <v>1.5256089901226864E-2</v>
      </c>
      <c r="AK154" s="2">
        <v>4.3132255687622925</v>
      </c>
      <c r="AL154" s="3">
        <f t="shared" si="10"/>
        <v>4.7868852459016464</v>
      </c>
      <c r="AM154" s="52" t="s">
        <v>44</v>
      </c>
      <c r="AN154" s="66" t="s">
        <v>44</v>
      </c>
      <c r="AO154" s="68" t="s">
        <v>50</v>
      </c>
      <c r="AP154" s="1"/>
      <c r="AQ154" s="1"/>
      <c r="AR154" s="1"/>
    </row>
    <row r="155" spans="1:44">
      <c r="A155" s="1" t="s">
        <v>264</v>
      </c>
      <c r="B155" s="20">
        <v>192000000</v>
      </c>
      <c r="C155" s="2">
        <v>641</v>
      </c>
      <c r="D155" s="3">
        <v>207.8</v>
      </c>
      <c r="E155" s="21">
        <v>3.0846968238691046</v>
      </c>
      <c r="F155" s="21">
        <f t="shared" si="9"/>
        <v>0.32418096723868955</v>
      </c>
      <c r="G155" s="22">
        <v>646</v>
      </c>
      <c r="H155" s="22">
        <v>42</v>
      </c>
      <c r="I155" s="3">
        <v>6.5015479876160995</v>
      </c>
      <c r="J155" s="22">
        <v>421.20743034055727</v>
      </c>
      <c r="K155" s="21">
        <v>96.43</v>
      </c>
      <c r="L155" s="21" t="s">
        <v>258</v>
      </c>
      <c r="M155" s="21" t="s">
        <v>259</v>
      </c>
      <c r="N155" s="23">
        <v>0.14249999999999999</v>
      </c>
      <c r="O155" s="23">
        <v>1.8E-3</v>
      </c>
      <c r="P155" s="24">
        <v>7.92</v>
      </c>
      <c r="Q155" s="24">
        <v>0.17</v>
      </c>
      <c r="R155" s="24">
        <v>0.4032</v>
      </c>
      <c r="S155" s="24">
        <v>5.4999999999999997E-3</v>
      </c>
      <c r="T155" s="21">
        <v>0.67947999999999997</v>
      </c>
      <c r="U155" s="25">
        <v>2258</v>
      </c>
      <c r="V155" s="26">
        <v>21</v>
      </c>
      <c r="W155" s="26">
        <v>2220</v>
      </c>
      <c r="X155" s="26">
        <v>20</v>
      </c>
      <c r="Y155" s="26">
        <v>2183</v>
      </c>
      <c r="Z155" s="26">
        <v>25</v>
      </c>
      <c r="AA155" s="3">
        <v>96.089717759303028</v>
      </c>
      <c r="AB155" s="21">
        <v>2.3934899999999999</v>
      </c>
      <c r="AC155" s="21">
        <v>3.1508359999999999E-2</v>
      </c>
      <c r="AD155" s="24">
        <v>0.17349999999999999</v>
      </c>
      <c r="AE155" s="24">
        <v>1.2999999999999999E-3</v>
      </c>
      <c r="AF155" s="21">
        <v>0.48109000000000002</v>
      </c>
      <c r="AG155" s="2">
        <v>0.41945394232882238</v>
      </c>
      <c r="AH155" s="2">
        <v>8.2423048759834217</v>
      </c>
      <c r="AI155" s="2">
        <v>8.2529710576491944</v>
      </c>
      <c r="AJ155" s="2">
        <v>0.3227144615971177</v>
      </c>
      <c r="AK155" s="2">
        <v>3.9102822406969744</v>
      </c>
      <c r="AL155" s="3">
        <f t="shared" si="10"/>
        <v>3.3215234720992024</v>
      </c>
      <c r="AM155" s="32" t="s">
        <v>265</v>
      </c>
      <c r="AN155" s="30" t="s">
        <v>265</v>
      </c>
      <c r="AO155" s="34" t="s">
        <v>54</v>
      </c>
      <c r="AP155" s="1">
        <v>68</v>
      </c>
      <c r="AQ155" s="1" t="s">
        <v>266</v>
      </c>
      <c r="AR155" s="1" t="s">
        <v>267</v>
      </c>
    </row>
    <row r="156" spans="1:44">
      <c r="A156" s="1" t="s">
        <v>268</v>
      </c>
      <c r="B156" s="20">
        <v>197900000</v>
      </c>
      <c r="C156" s="2">
        <v>107</v>
      </c>
      <c r="D156" s="3">
        <v>67.7</v>
      </c>
      <c r="E156" s="21">
        <v>1.5805022156573116</v>
      </c>
      <c r="F156" s="21">
        <f t="shared" si="9"/>
        <v>0.63271028037383181</v>
      </c>
      <c r="G156" s="22">
        <v>14</v>
      </c>
      <c r="H156" s="22">
        <v>11</v>
      </c>
      <c r="I156" s="3">
        <v>78.571428571428569</v>
      </c>
      <c r="J156" s="22">
        <v>857.14285714285711</v>
      </c>
      <c r="K156" s="21">
        <v>99.49</v>
      </c>
      <c r="L156" s="21">
        <v>1</v>
      </c>
      <c r="M156" s="21" t="b">
        <v>0</v>
      </c>
      <c r="N156" s="23">
        <v>6.25E-2</v>
      </c>
      <c r="O156" s="23">
        <v>2.0999999999999999E-3</v>
      </c>
      <c r="P156" s="24">
        <v>0.94399999999999995</v>
      </c>
      <c r="Q156" s="24">
        <v>3.1E-2</v>
      </c>
      <c r="R156" s="24">
        <v>0.1101</v>
      </c>
      <c r="S156" s="24">
        <v>1.6999999999999999E-3</v>
      </c>
      <c r="T156" s="21">
        <v>4.5415999999999998E-2</v>
      </c>
      <c r="U156" s="25">
        <v>657</v>
      </c>
      <c r="V156" s="26">
        <v>75</v>
      </c>
      <c r="W156" s="26">
        <v>673</v>
      </c>
      <c r="X156" s="26">
        <v>16</v>
      </c>
      <c r="Y156" s="26">
        <v>673</v>
      </c>
      <c r="Z156" s="26">
        <v>9.9</v>
      </c>
      <c r="AA156" s="3">
        <v>100</v>
      </c>
      <c r="AB156" s="21">
        <v>9.0826519999999995</v>
      </c>
      <c r="AC156" s="21">
        <v>0.1402408</v>
      </c>
      <c r="AD156" s="24">
        <v>6.25E-2</v>
      </c>
      <c r="AE156" s="24">
        <v>2.0999999999999999E-3</v>
      </c>
      <c r="AF156" s="21">
        <v>0.39645000000000002</v>
      </c>
      <c r="AG156" s="2">
        <v>0.10729170112551079</v>
      </c>
      <c r="AH156" s="2">
        <v>0.9098915302483308</v>
      </c>
      <c r="AI156" s="2">
        <v>0.91619545182676765</v>
      </c>
      <c r="AJ156" s="2">
        <v>3.4223884223871875E-2</v>
      </c>
      <c r="AK156" s="2">
        <v>3.7354348524252288</v>
      </c>
      <c r="AL156" s="3">
        <f t="shared" si="10"/>
        <v>-2.4353120243531201</v>
      </c>
      <c r="AM156" s="52" t="s">
        <v>44</v>
      </c>
      <c r="AN156" s="66" t="s">
        <v>44</v>
      </c>
      <c r="AO156" s="68" t="s">
        <v>54</v>
      </c>
      <c r="AP156" s="1"/>
      <c r="AQ156" s="1"/>
      <c r="AR156" s="1"/>
    </row>
    <row r="157" spans="1:44">
      <c r="A157" s="1" t="s">
        <v>269</v>
      </c>
      <c r="B157" s="20">
        <v>174900000</v>
      </c>
      <c r="C157" s="2">
        <v>150.80000000000001</v>
      </c>
      <c r="D157" s="3">
        <v>79.75</v>
      </c>
      <c r="E157" s="21">
        <v>1.8909090909090911</v>
      </c>
      <c r="F157" s="21">
        <f t="shared" si="9"/>
        <v>0.52884615384615385</v>
      </c>
      <c r="G157" s="22">
        <v>-7</v>
      </c>
      <c r="H157" s="22">
        <v>11</v>
      </c>
      <c r="I157" s="3">
        <v>-157.14285714285714</v>
      </c>
      <c r="J157" s="22">
        <v>-1917.1428571428571</v>
      </c>
      <c r="K157" s="21">
        <v>99.59</v>
      </c>
      <c r="L157" s="21">
        <v>1</v>
      </c>
      <c r="M157" s="21" t="b">
        <v>0</v>
      </c>
      <c r="N157" s="23">
        <v>6.0600000000000001E-2</v>
      </c>
      <c r="O157" s="23">
        <v>2.2000000000000001E-3</v>
      </c>
      <c r="P157" s="24">
        <v>0.81399999999999995</v>
      </c>
      <c r="Q157" s="24">
        <v>2.9000000000000001E-2</v>
      </c>
      <c r="R157" s="24">
        <v>9.74E-2</v>
      </c>
      <c r="S157" s="24">
        <v>1.2999999999999999E-3</v>
      </c>
      <c r="T157" s="21">
        <v>9.2314999999999994E-2</v>
      </c>
      <c r="U157" s="25">
        <v>589</v>
      </c>
      <c r="V157" s="26">
        <v>79</v>
      </c>
      <c r="W157" s="26">
        <v>602</v>
      </c>
      <c r="X157" s="26">
        <v>16</v>
      </c>
      <c r="Y157" s="26">
        <v>599.20000000000005</v>
      </c>
      <c r="Z157" s="26">
        <v>7.8</v>
      </c>
      <c r="AA157" s="3">
        <v>99.534883720930239</v>
      </c>
      <c r="AB157" s="21">
        <v>10.26694</v>
      </c>
      <c r="AC157" s="21">
        <v>0.13703309999999999</v>
      </c>
      <c r="AD157" s="24">
        <v>6.0600000000000001E-2</v>
      </c>
      <c r="AE157" s="24">
        <v>2.2000000000000001E-3</v>
      </c>
      <c r="AF157" s="21">
        <v>0.27739999999999998</v>
      </c>
      <c r="AG157" s="2">
        <v>9.567282321965398E-2</v>
      </c>
      <c r="AH157" s="2">
        <v>0.7861753358426109</v>
      </c>
      <c r="AI157" s="2">
        <v>0.79197534544331694</v>
      </c>
      <c r="AJ157" s="2">
        <v>2.7878218650086974E-2</v>
      </c>
      <c r="AK157" s="2">
        <v>3.5200866807895177</v>
      </c>
      <c r="AL157" s="3">
        <f t="shared" si="10"/>
        <v>-1.7317487266553557</v>
      </c>
      <c r="AM157" s="52" t="s">
        <v>36</v>
      </c>
      <c r="AN157" s="66" t="s">
        <v>36</v>
      </c>
      <c r="AO157" s="68" t="s">
        <v>37</v>
      </c>
      <c r="AP157" s="1"/>
      <c r="AQ157" s="1"/>
      <c r="AR157" s="1"/>
    </row>
    <row r="158" spans="1:44">
      <c r="A158" s="1" t="s">
        <v>270</v>
      </c>
      <c r="B158" s="20">
        <v>194300000</v>
      </c>
      <c r="C158" s="2">
        <v>1102</v>
      </c>
      <c r="D158" s="3">
        <v>756</v>
      </c>
      <c r="E158" s="21">
        <v>1.4576719576719577</v>
      </c>
      <c r="F158" s="21">
        <f t="shared" si="9"/>
        <v>0.68602540834845738</v>
      </c>
      <c r="G158" s="22">
        <v>5</v>
      </c>
      <c r="H158" s="22">
        <v>12</v>
      </c>
      <c r="I158" s="3">
        <v>240</v>
      </c>
      <c r="J158" s="22">
        <v>14820</v>
      </c>
      <c r="K158" s="21">
        <v>99.751000000000005</v>
      </c>
      <c r="L158" s="21">
        <v>1</v>
      </c>
      <c r="M158" s="21" t="b">
        <v>0</v>
      </c>
      <c r="N158" s="23">
        <v>5.6099999999999997E-2</v>
      </c>
      <c r="O158" s="23">
        <v>8.0000000000000004E-4</v>
      </c>
      <c r="P158" s="24">
        <v>0.51319999999999999</v>
      </c>
      <c r="Q158" s="24">
        <v>9.4999999999999998E-3</v>
      </c>
      <c r="R158" s="24">
        <v>6.633E-2</v>
      </c>
      <c r="S158" s="24">
        <v>7.5000000000000002E-4</v>
      </c>
      <c r="T158" s="21">
        <v>0.47147</v>
      </c>
      <c r="U158" s="25">
        <v>450</v>
      </c>
      <c r="V158" s="26">
        <v>32</v>
      </c>
      <c r="W158" s="26">
        <v>420.3</v>
      </c>
      <c r="X158" s="26">
        <v>6.3</v>
      </c>
      <c r="Y158" s="26">
        <v>414</v>
      </c>
      <c r="Z158" s="26">
        <v>4.5</v>
      </c>
      <c r="AA158" s="3">
        <v>98.501070663811561</v>
      </c>
      <c r="AB158" s="21">
        <v>15.076129999999999</v>
      </c>
      <c r="AC158" s="21">
        <v>0.17046739999999999</v>
      </c>
      <c r="AD158" s="24">
        <v>5.6099999999999997E-2</v>
      </c>
      <c r="AE158" s="24">
        <v>8.0000000000000004E-4</v>
      </c>
      <c r="AF158" s="21">
        <v>0.11214</v>
      </c>
      <c r="AG158" s="2">
        <v>7.2300402923274332E-2</v>
      </c>
      <c r="AH158" s="2">
        <v>0.55765658072949065</v>
      </c>
      <c r="AI158" s="2">
        <v>0.56232393715168727</v>
      </c>
      <c r="AJ158" s="2">
        <v>4.4855693966585369E-2</v>
      </c>
      <c r="AK158" s="2">
        <v>7.9768423506548167</v>
      </c>
      <c r="AL158" s="3">
        <f t="shared" si="10"/>
        <v>8</v>
      </c>
      <c r="AM158" s="52" t="s">
        <v>36</v>
      </c>
      <c r="AN158" s="66" t="s">
        <v>36</v>
      </c>
      <c r="AO158" s="68" t="s">
        <v>37</v>
      </c>
      <c r="AP158" s="1"/>
      <c r="AQ158" s="1"/>
      <c r="AR158" s="1"/>
    </row>
    <row r="159" spans="1:44">
      <c r="A159" s="1" t="s">
        <v>271</v>
      </c>
      <c r="B159" s="20">
        <v>194300000</v>
      </c>
      <c r="C159" s="2">
        <v>720</v>
      </c>
      <c r="D159" s="3">
        <v>459</v>
      </c>
      <c r="E159" s="21">
        <v>1.5686274509803921</v>
      </c>
      <c r="F159" s="21">
        <f t="shared" si="9"/>
        <v>0.63749999999999996</v>
      </c>
      <c r="G159" s="22">
        <v>-2</v>
      </c>
      <c r="H159" s="22">
        <v>12</v>
      </c>
      <c r="I159" s="3">
        <v>-600</v>
      </c>
      <c r="J159" s="22">
        <v>-24450</v>
      </c>
      <c r="K159" s="21">
        <v>99.799000000000007</v>
      </c>
      <c r="L159" s="21">
        <v>1</v>
      </c>
      <c r="M159" s="21" t="b">
        <v>0</v>
      </c>
      <c r="N159" s="23">
        <v>5.4399999999999997E-2</v>
      </c>
      <c r="O159" s="23">
        <v>1E-3</v>
      </c>
      <c r="P159" s="24">
        <v>0.49509999999999998</v>
      </c>
      <c r="Q159" s="24">
        <v>0.01</v>
      </c>
      <c r="R159" s="24">
        <v>6.6180000000000003E-2</v>
      </c>
      <c r="S159" s="24">
        <v>7.6000000000000004E-4</v>
      </c>
      <c r="T159" s="21">
        <v>0.33206999999999998</v>
      </c>
      <c r="U159" s="25">
        <v>377</v>
      </c>
      <c r="V159" s="26">
        <v>41</v>
      </c>
      <c r="W159" s="26">
        <v>409</v>
      </c>
      <c r="X159" s="26">
        <v>7.2</v>
      </c>
      <c r="Y159" s="26">
        <v>413.1</v>
      </c>
      <c r="Z159" s="26">
        <v>4.5999999999999996</v>
      </c>
      <c r="AA159" s="3">
        <v>101.00244498777506</v>
      </c>
      <c r="AB159" s="21">
        <v>15.11031</v>
      </c>
      <c r="AC159" s="21">
        <v>0.17352419999999999</v>
      </c>
      <c r="AD159" s="24">
        <v>5.4399999999999997E-2</v>
      </c>
      <c r="AE159" s="24">
        <v>1E-3</v>
      </c>
      <c r="AF159" s="21">
        <v>0.16707</v>
      </c>
      <c r="AG159" s="2">
        <v>6.0226033984859484E-2</v>
      </c>
      <c r="AH159" s="2">
        <v>0.44960115053844141</v>
      </c>
      <c r="AI159" s="2">
        <v>0.45361698572147374</v>
      </c>
      <c r="AJ159" s="2">
        <v>4.5886762945701647E-2</v>
      </c>
      <c r="AK159" s="2">
        <v>10.115750597989438</v>
      </c>
      <c r="AL159" s="3">
        <f t="shared" si="10"/>
        <v>-9.5755968169761321</v>
      </c>
      <c r="AM159" s="52" t="s">
        <v>36</v>
      </c>
      <c r="AN159" s="66" t="s">
        <v>36</v>
      </c>
      <c r="AO159" s="68" t="s">
        <v>37</v>
      </c>
      <c r="AP159" s="1"/>
      <c r="AQ159" s="1"/>
      <c r="AR159" s="1"/>
    </row>
    <row r="160" spans="1:44">
      <c r="A160" s="1" t="s">
        <v>272</v>
      </c>
      <c r="B160" s="20">
        <v>161400000</v>
      </c>
      <c r="C160" s="2">
        <v>264.89999999999998</v>
      </c>
      <c r="D160" s="3">
        <v>54.81</v>
      </c>
      <c r="E160" s="21">
        <v>4.8330596606458673</v>
      </c>
      <c r="F160" s="21">
        <f t="shared" si="9"/>
        <v>0.20690826727066822</v>
      </c>
      <c r="G160" s="22">
        <v>259</v>
      </c>
      <c r="H160" s="22">
        <v>26</v>
      </c>
      <c r="I160" s="3">
        <v>10.038610038610038</v>
      </c>
      <c r="J160" s="22">
        <v>413.51351351351349</v>
      </c>
      <c r="K160" s="21">
        <v>96.04</v>
      </c>
      <c r="L160" s="21" t="s">
        <v>258</v>
      </c>
      <c r="M160" s="21" t="s">
        <v>259</v>
      </c>
      <c r="N160" s="23">
        <v>0.1842</v>
      </c>
      <c r="O160" s="23">
        <v>3.5999999999999999E-3</v>
      </c>
      <c r="P160" s="24">
        <v>12.42</v>
      </c>
      <c r="Q160" s="24">
        <v>0.35</v>
      </c>
      <c r="R160" s="24">
        <v>0.48830000000000001</v>
      </c>
      <c r="S160" s="24">
        <v>6.6E-3</v>
      </c>
      <c r="T160" s="21">
        <v>0.59358999999999995</v>
      </c>
      <c r="U160" s="25">
        <v>2687</v>
      </c>
      <c r="V160" s="26">
        <v>32</v>
      </c>
      <c r="W160" s="26">
        <v>2634</v>
      </c>
      <c r="X160" s="26">
        <v>26</v>
      </c>
      <c r="Y160" s="26">
        <v>2563</v>
      </c>
      <c r="Z160" s="26">
        <v>29</v>
      </c>
      <c r="AA160" s="3">
        <v>94.796606229252546</v>
      </c>
      <c r="AB160" s="21">
        <v>1.979806</v>
      </c>
      <c r="AC160" s="21">
        <v>2.5085639999999999E-2</v>
      </c>
      <c r="AD160" s="24">
        <v>0.21379999999999999</v>
      </c>
      <c r="AE160" s="24">
        <v>2.2000000000000001E-3</v>
      </c>
      <c r="AF160" s="21">
        <v>0.17138999999999999</v>
      </c>
      <c r="AG160" s="2">
        <v>0.51713073255201247</v>
      </c>
      <c r="AH160" s="2">
        <v>13.101651948647032</v>
      </c>
      <c r="AI160" s="2">
        <v>13.111853720128071</v>
      </c>
      <c r="AJ160" s="2">
        <v>0.68226137970266287</v>
      </c>
      <c r="AK160" s="2">
        <v>5.203393770747458</v>
      </c>
      <c r="AL160" s="3">
        <f t="shared" si="10"/>
        <v>4.6148120580573133</v>
      </c>
      <c r="AM160" s="53" t="s">
        <v>44</v>
      </c>
      <c r="AN160" s="66" t="s">
        <v>44</v>
      </c>
      <c r="AO160" s="68" t="s">
        <v>50</v>
      </c>
      <c r="AP160" s="1"/>
      <c r="AQ160" s="1"/>
      <c r="AR160" s="1"/>
    </row>
    <row r="161" spans="1:44">
      <c r="A161" s="1" t="s">
        <v>273</v>
      </c>
      <c r="B161" s="20">
        <v>197700000</v>
      </c>
      <c r="C161" s="2">
        <v>100.9</v>
      </c>
      <c r="D161" s="3">
        <v>45</v>
      </c>
      <c r="E161" s="21">
        <v>2.2422222222222223</v>
      </c>
      <c r="F161" s="21">
        <f t="shared" si="9"/>
        <v>0.44598612487611494</v>
      </c>
      <c r="G161" s="22">
        <v>-5</v>
      </c>
      <c r="H161" s="22">
        <v>22</v>
      </c>
      <c r="I161" s="3">
        <v>-440.00000000000006</v>
      </c>
      <c r="J161" s="22">
        <v>-1222</v>
      </c>
      <c r="K161" s="21">
        <v>99.7</v>
      </c>
      <c r="L161" s="21">
        <v>1</v>
      </c>
      <c r="M161" s="21" t="b">
        <v>0</v>
      </c>
      <c r="N161" s="23">
        <v>5.6099999999999997E-2</v>
      </c>
      <c r="O161" s="23">
        <v>6.7000000000000002E-3</v>
      </c>
      <c r="P161" s="24">
        <v>0.497</v>
      </c>
      <c r="Q161" s="24">
        <v>5.6000000000000001E-2</v>
      </c>
      <c r="R161" s="24">
        <v>6.4399999999999999E-2</v>
      </c>
      <c r="S161" s="24">
        <v>1.9E-3</v>
      </c>
      <c r="T161" s="21">
        <v>0.19403000000000001</v>
      </c>
      <c r="U161" s="25">
        <v>390</v>
      </c>
      <c r="V161" s="26">
        <v>240</v>
      </c>
      <c r="W161" s="26">
        <v>406</v>
      </c>
      <c r="X161" s="26">
        <v>37</v>
      </c>
      <c r="Y161" s="26">
        <v>402</v>
      </c>
      <c r="Z161" s="26">
        <v>12</v>
      </c>
      <c r="AA161" s="3">
        <v>99.01477832512316</v>
      </c>
      <c r="AB161" s="21">
        <v>15.527950000000001</v>
      </c>
      <c r="AC161" s="21">
        <v>0.4581228</v>
      </c>
      <c r="AD161" s="24">
        <v>5.6099999999999997E-2</v>
      </c>
      <c r="AE161" s="24">
        <v>6.7000000000000002E-3</v>
      </c>
      <c r="AF161" s="21">
        <v>0.41300999999999999</v>
      </c>
      <c r="AG161" s="2">
        <v>6.2366269611658032E-2</v>
      </c>
      <c r="AH161" s="2">
        <v>0.4682797831359311</v>
      </c>
      <c r="AI161" s="2">
        <v>0.472414549817328</v>
      </c>
      <c r="AJ161" s="2">
        <v>2.8792132884029497E-2</v>
      </c>
      <c r="AK161" s="2">
        <v>6.0946753005729315</v>
      </c>
      <c r="AL161" s="3">
        <f t="shared" si="10"/>
        <v>-3.0769230769230771</v>
      </c>
      <c r="AM161" s="52" t="s">
        <v>36</v>
      </c>
      <c r="AN161" s="66" t="s">
        <v>36</v>
      </c>
      <c r="AO161" s="68" t="s">
        <v>37</v>
      </c>
      <c r="AP161" s="1"/>
      <c r="AQ161" s="1"/>
      <c r="AR161" s="1"/>
    </row>
    <row r="162" spans="1:44">
      <c r="A162" s="1" t="s">
        <v>274</v>
      </c>
      <c r="B162" s="20">
        <v>224600000</v>
      </c>
      <c r="C162" s="2">
        <v>382.2</v>
      </c>
      <c r="D162" s="3">
        <v>104.6</v>
      </c>
      <c r="E162" s="21">
        <v>3.6539196940726577</v>
      </c>
      <c r="F162" s="21">
        <f t="shared" si="9"/>
        <v>0.2736787022501308</v>
      </c>
      <c r="G162" s="22">
        <v>2696</v>
      </c>
      <c r="H162" s="22">
        <v>64</v>
      </c>
      <c r="I162" s="3">
        <v>2.3738872403560833</v>
      </c>
      <c r="J162" s="22">
        <v>76.149851632047472</v>
      </c>
      <c r="K162" s="21">
        <v>82.94</v>
      </c>
      <c r="L162" s="21" t="s">
        <v>258</v>
      </c>
      <c r="M162" s="21" t="s">
        <v>259</v>
      </c>
      <c r="N162" s="23">
        <v>0.1492</v>
      </c>
      <c r="O162" s="23">
        <v>5.3E-3</v>
      </c>
      <c r="P162" s="24">
        <v>8.2200000000000006</v>
      </c>
      <c r="Q162" s="24">
        <v>0.37</v>
      </c>
      <c r="R162" s="24">
        <v>0.39639999999999997</v>
      </c>
      <c r="S162" s="24">
        <v>5.1999999999999998E-3</v>
      </c>
      <c r="T162" s="21">
        <v>0.61262000000000005</v>
      </c>
      <c r="U162" s="25">
        <v>2321</v>
      </c>
      <c r="V162" s="26">
        <v>63</v>
      </c>
      <c r="W162" s="26">
        <v>2248</v>
      </c>
      <c r="X162" s="26">
        <v>42</v>
      </c>
      <c r="Y162" s="26">
        <v>2152</v>
      </c>
      <c r="Z162" s="26">
        <v>24</v>
      </c>
      <c r="AA162" s="3">
        <v>93.046262374530301</v>
      </c>
      <c r="AB162" s="21">
        <v>2.0815990000000002</v>
      </c>
      <c r="AC162" s="21">
        <v>2.3398490000000001E-2</v>
      </c>
      <c r="AD162" s="24">
        <v>0.31719999999999998</v>
      </c>
      <c r="AE162" s="24">
        <v>4.4999999999999997E-3</v>
      </c>
      <c r="AF162" s="21">
        <v>-0.19453000000000001</v>
      </c>
      <c r="AG162" s="2">
        <v>0.43339409500951387</v>
      </c>
      <c r="AH162" s="2">
        <v>8.8339122910459587</v>
      </c>
      <c r="AI162" s="2">
        <v>8.8445371166320488</v>
      </c>
      <c r="AJ162" s="2">
        <v>0.61502590527787526</v>
      </c>
      <c r="AK162" s="2">
        <v>6.9537376254696959</v>
      </c>
      <c r="AL162" s="3">
        <f t="shared" si="10"/>
        <v>7.2813442481688933</v>
      </c>
      <c r="AM162" s="52" t="s">
        <v>44</v>
      </c>
      <c r="AN162" s="66" t="s">
        <v>44</v>
      </c>
      <c r="AO162" s="68" t="s">
        <v>54</v>
      </c>
      <c r="AP162" s="1"/>
      <c r="AQ162" s="1"/>
      <c r="AR162" s="1"/>
    </row>
    <row r="164" spans="1:44">
      <c r="A164" s="63" t="s">
        <v>280</v>
      </c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8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</row>
    <row r="165" spans="1:44">
      <c r="A165" s="27" t="s">
        <v>281</v>
      </c>
      <c r="B165" s="72">
        <v>177600000</v>
      </c>
      <c r="C165" s="27">
        <v>377</v>
      </c>
      <c r="D165" s="27">
        <v>104.8</v>
      </c>
      <c r="E165" s="73">
        <v>3.5973282442748094</v>
      </c>
      <c r="F165" s="73">
        <f>D165/C165</f>
        <v>0.27798408488063658</v>
      </c>
      <c r="G165" s="74">
        <v>5</v>
      </c>
      <c r="H165" s="74">
        <v>13</v>
      </c>
      <c r="I165" s="75">
        <v>260</v>
      </c>
      <c r="J165" s="76">
        <v>6740</v>
      </c>
      <c r="K165" s="77">
        <v>99.66</v>
      </c>
      <c r="L165" s="73">
        <v>1</v>
      </c>
      <c r="M165" s="73" t="b">
        <v>0</v>
      </c>
      <c r="N165" s="78">
        <v>0.755</v>
      </c>
      <c r="O165" s="78">
        <v>1.7999999999999999E-2</v>
      </c>
      <c r="P165" s="78">
        <v>9.1079999999999994E-2</v>
      </c>
      <c r="Q165" s="78">
        <v>1.4E-3</v>
      </c>
      <c r="R165" s="78">
        <v>0.40864</v>
      </c>
      <c r="S165" s="79">
        <v>5.8700000000000002E-2</v>
      </c>
      <c r="T165" s="79">
        <v>1.8E-3</v>
      </c>
      <c r="U165" s="80">
        <v>549</v>
      </c>
      <c r="V165" s="74">
        <v>65</v>
      </c>
      <c r="W165" s="74">
        <v>570.29999999999995</v>
      </c>
      <c r="X165" s="74">
        <v>11</v>
      </c>
      <c r="Y165" s="74">
        <v>561.9</v>
      </c>
      <c r="Z165" s="74">
        <v>8.4</v>
      </c>
      <c r="AA165" s="75">
        <v>98.527091004734359</v>
      </c>
      <c r="AB165" s="40">
        <v>11.862399999999999</v>
      </c>
      <c r="AC165" s="40">
        <v>0.2110747</v>
      </c>
      <c r="AD165" s="44">
        <v>6.1600000000000002E-2</v>
      </c>
      <c r="AE165" s="44">
        <v>2.3999999999999998E-3</v>
      </c>
      <c r="AF165" s="40">
        <v>0.14527000000000001</v>
      </c>
      <c r="AG165" s="39">
        <v>0.10232159869198543</v>
      </c>
      <c r="AH165" s="39">
        <v>0.85611538300679135</v>
      </c>
      <c r="AI165" s="39">
        <v>0.86220836146476143</v>
      </c>
      <c r="AJ165" s="39">
        <v>0.12541692995101372</v>
      </c>
      <c r="AK165" s="39">
        <v>14.546011794405397</v>
      </c>
      <c r="AL165" s="3">
        <f t="shared" ref="AL165:AL216" si="11">((U165-Y165)/U165)*100</f>
        <v>-2.3497267759562801</v>
      </c>
      <c r="AM165" s="39"/>
      <c r="AN165" s="39"/>
    </row>
    <row r="166" spans="1:44">
      <c r="A166" s="27" t="s">
        <v>282</v>
      </c>
      <c r="B166" s="72">
        <v>168500000</v>
      </c>
      <c r="C166" s="27">
        <v>791</v>
      </c>
      <c r="D166" s="27">
        <v>727</v>
      </c>
      <c r="E166" s="73">
        <v>1.0880330123796425</v>
      </c>
      <c r="F166" s="73">
        <f t="shared" ref="F166:F216" si="12">D166/C166</f>
        <v>0.91908975979772445</v>
      </c>
      <c r="G166" s="74">
        <v>23</v>
      </c>
      <c r="H166" s="74">
        <v>15</v>
      </c>
      <c r="I166" s="75">
        <v>65.217391304347828</v>
      </c>
      <c r="J166" s="76">
        <v>2878.2608695652175</v>
      </c>
      <c r="K166" s="77">
        <v>99.581000000000003</v>
      </c>
      <c r="L166" s="73">
        <v>1</v>
      </c>
      <c r="M166" s="73" t="b">
        <v>0</v>
      </c>
      <c r="N166" s="78">
        <v>0.75700000000000001</v>
      </c>
      <c r="O166" s="78">
        <v>1.4E-2</v>
      </c>
      <c r="P166" s="78">
        <v>8.8929999999999995E-2</v>
      </c>
      <c r="Q166" s="78">
        <v>1.2999999999999999E-3</v>
      </c>
      <c r="R166" s="78">
        <v>0.33150000000000002</v>
      </c>
      <c r="S166" s="79">
        <v>6.0290000000000003E-2</v>
      </c>
      <c r="T166" s="79">
        <v>1.6000000000000001E-3</v>
      </c>
      <c r="U166" s="80">
        <v>608</v>
      </c>
      <c r="V166" s="74">
        <v>58</v>
      </c>
      <c r="W166" s="74">
        <v>572</v>
      </c>
      <c r="X166" s="74">
        <v>8.1</v>
      </c>
      <c r="Y166" s="74">
        <v>549.20000000000005</v>
      </c>
      <c r="Z166" s="74">
        <v>7.8</v>
      </c>
      <c r="AA166" s="75">
        <v>96.013986013986013</v>
      </c>
      <c r="AB166" s="40">
        <v>12.07729</v>
      </c>
      <c r="AC166" s="40">
        <v>0.2187916</v>
      </c>
      <c r="AD166" s="44">
        <v>6.54E-2</v>
      </c>
      <c r="AE166" s="44">
        <v>2.7000000000000001E-3</v>
      </c>
      <c r="AF166" s="40">
        <v>0.20030999999999999</v>
      </c>
      <c r="AG166" s="39">
        <v>0.12285929606600687</v>
      </c>
      <c r="AH166" s="39">
        <v>1.0869067588985351</v>
      </c>
      <c r="AI166" s="39">
        <v>1.0938284642342935</v>
      </c>
      <c r="AJ166" s="39">
        <v>0.3263745328015924</v>
      </c>
      <c r="AK166" s="39">
        <v>29.837816757681701</v>
      </c>
      <c r="AL166" s="3">
        <f t="shared" si="11"/>
        <v>9.6710526315789398</v>
      </c>
      <c r="AM166" s="39"/>
      <c r="AN166" s="39"/>
    </row>
    <row r="167" spans="1:44">
      <c r="A167" s="27" t="s">
        <v>283</v>
      </c>
      <c r="B167" s="72">
        <v>177800000</v>
      </c>
      <c r="C167" s="27">
        <v>262</v>
      </c>
      <c r="D167" s="27">
        <v>227</v>
      </c>
      <c r="E167" s="73">
        <v>1.1541850220264318</v>
      </c>
      <c r="F167" s="73">
        <f t="shared" si="12"/>
        <v>0.86641221374045807</v>
      </c>
      <c r="G167" s="74">
        <v>27</v>
      </c>
      <c r="H167" s="74">
        <v>15</v>
      </c>
      <c r="I167" s="75">
        <v>55.555555555555557</v>
      </c>
      <c r="J167" s="76">
        <v>771.11111111111109</v>
      </c>
      <c r="K167" s="77">
        <v>99.2</v>
      </c>
      <c r="L167" s="73">
        <v>1</v>
      </c>
      <c r="M167" s="73" t="b">
        <v>0</v>
      </c>
      <c r="N167" s="78">
        <v>0.73199999999999998</v>
      </c>
      <c r="O167" s="78">
        <v>2.4E-2</v>
      </c>
      <c r="P167" s="78">
        <v>8.43E-2</v>
      </c>
      <c r="Q167" s="78">
        <v>1.5E-3</v>
      </c>
      <c r="R167" s="78">
        <v>9.3938999999999995E-2</v>
      </c>
      <c r="S167" s="79">
        <v>6.1600000000000002E-2</v>
      </c>
      <c r="T167" s="79">
        <v>2.3999999999999998E-3</v>
      </c>
      <c r="U167" s="80">
        <v>628</v>
      </c>
      <c r="V167" s="74">
        <v>81</v>
      </c>
      <c r="W167" s="74">
        <v>556</v>
      </c>
      <c r="X167" s="74">
        <v>14</v>
      </c>
      <c r="Y167" s="74">
        <v>521.70000000000005</v>
      </c>
      <c r="Z167" s="74">
        <v>9</v>
      </c>
      <c r="AA167" s="75">
        <v>93.830935251798564</v>
      </c>
      <c r="AB167" s="40">
        <v>54.347830000000002</v>
      </c>
      <c r="AC167" s="40">
        <v>4.4305289999999999</v>
      </c>
      <c r="AD167" s="44">
        <v>7.6799999999999993E-2</v>
      </c>
      <c r="AE167" s="44">
        <v>3.2000000000000002E-3</v>
      </c>
      <c r="AF167" s="40">
        <v>0.89276</v>
      </c>
      <c r="AG167" s="39">
        <v>0.12338196832078085</v>
      </c>
      <c r="AH167" s="39">
        <v>1.0930817469265008</v>
      </c>
      <c r="AI167" s="39">
        <v>1.1000230977441341</v>
      </c>
      <c r="AJ167" s="39">
        <v>0.98276970456533352</v>
      </c>
      <c r="AK167" s="39">
        <v>89.340824440936089</v>
      </c>
      <c r="AL167" s="3">
        <f t="shared" si="11"/>
        <v>16.92675159235668</v>
      </c>
      <c r="AM167" s="39"/>
      <c r="AN167" s="39"/>
    </row>
    <row r="168" spans="1:44">
      <c r="A168" s="27" t="s">
        <v>284</v>
      </c>
      <c r="B168" s="72">
        <v>177400000</v>
      </c>
      <c r="C168" s="27">
        <v>142.19999999999999</v>
      </c>
      <c r="D168" s="27">
        <v>103.3</v>
      </c>
      <c r="E168" s="73">
        <v>1.3765730880929332</v>
      </c>
      <c r="F168" s="73">
        <f t="shared" si="12"/>
        <v>0.72644163150492269</v>
      </c>
      <c r="G168" s="74">
        <v>21</v>
      </c>
      <c r="H168" s="74">
        <v>15</v>
      </c>
      <c r="I168" s="75">
        <v>71.428571428571431</v>
      </c>
      <c r="J168" s="76">
        <v>539.04761904761904</v>
      </c>
      <c r="K168" s="77">
        <v>98.71</v>
      </c>
      <c r="L168" s="73">
        <v>1</v>
      </c>
      <c r="M168" s="73" t="b">
        <v>0</v>
      </c>
      <c r="N168" s="78">
        <v>0.76300000000000001</v>
      </c>
      <c r="O168" s="78">
        <v>2.7E-2</v>
      </c>
      <c r="P168" s="78">
        <v>8.2799999999999999E-2</v>
      </c>
      <c r="Q168" s="78">
        <v>1.5E-3</v>
      </c>
      <c r="R168" s="78">
        <v>0.16708000000000001</v>
      </c>
      <c r="S168" s="79">
        <v>6.54E-2</v>
      </c>
      <c r="T168" s="79">
        <v>2.7000000000000001E-3</v>
      </c>
      <c r="U168" s="80">
        <v>747</v>
      </c>
      <c r="V168" s="74">
        <v>88</v>
      </c>
      <c r="W168" s="74">
        <v>573</v>
      </c>
      <c r="X168" s="74">
        <v>16</v>
      </c>
      <c r="Y168" s="74">
        <v>512.6</v>
      </c>
      <c r="Z168" s="74">
        <v>9</v>
      </c>
      <c r="AA168" s="75">
        <v>89.458987783595106</v>
      </c>
      <c r="AB168" s="40">
        <v>11.06195</v>
      </c>
      <c r="AC168" s="40">
        <v>0.20802329999999999</v>
      </c>
      <c r="AD168" s="44">
        <v>6.25E-2</v>
      </c>
      <c r="AE168" s="44">
        <v>3.0999999999999999E-3</v>
      </c>
      <c r="AF168" s="40">
        <v>6.8493999999999999E-2</v>
      </c>
      <c r="AG168" s="39">
        <v>0.1021506143163069</v>
      </c>
      <c r="AH168" s="39">
        <v>0.85428828762695908</v>
      </c>
      <c r="AI168" s="39">
        <v>0.86037388755226696</v>
      </c>
      <c r="AJ168" s="39">
        <v>6.8306592570402502E-2</v>
      </c>
      <c r="AK168" s="39">
        <v>7.9391754629760243</v>
      </c>
      <c r="AL168" s="3">
        <f t="shared" si="11"/>
        <v>31.378848728246318</v>
      </c>
      <c r="AM168" s="39"/>
      <c r="AN168" s="39"/>
    </row>
    <row r="169" spans="1:44">
      <c r="A169" s="27" t="s">
        <v>285</v>
      </c>
      <c r="B169" s="72">
        <v>164700000</v>
      </c>
      <c r="C169" s="27">
        <v>3730</v>
      </c>
      <c r="D169" s="27">
        <v>2490</v>
      </c>
      <c r="E169" s="73">
        <v>1.4979919678714859</v>
      </c>
      <c r="F169" s="73">
        <f t="shared" si="12"/>
        <v>0.66756032171581769</v>
      </c>
      <c r="G169" s="74">
        <v>105</v>
      </c>
      <c r="H169" s="74">
        <v>17</v>
      </c>
      <c r="I169" s="75">
        <v>16.19047619047619</v>
      </c>
      <c r="J169" s="76">
        <v>516.19047619047615</v>
      </c>
      <c r="K169" s="77">
        <v>96.08</v>
      </c>
      <c r="L169" s="73" t="s">
        <v>258</v>
      </c>
      <c r="M169" s="73" t="s">
        <v>259</v>
      </c>
      <c r="N169" s="78">
        <v>0.11600000000000001</v>
      </c>
      <c r="O169" s="78">
        <v>1.4999999999999999E-2</v>
      </c>
      <c r="P169" s="78">
        <v>1.78E-2</v>
      </c>
      <c r="Q169" s="78">
        <v>1.5E-3</v>
      </c>
      <c r="R169" s="78">
        <v>0.58294999999999997</v>
      </c>
      <c r="S169" s="79">
        <v>4.7899999999999998E-2</v>
      </c>
      <c r="T169" s="79">
        <v>6.1000000000000004E-3</v>
      </c>
      <c r="U169" s="80">
        <v>750</v>
      </c>
      <c r="V169" s="74">
        <v>150</v>
      </c>
      <c r="W169" s="74">
        <v>110</v>
      </c>
      <c r="X169" s="74">
        <v>14</v>
      </c>
      <c r="Y169" s="74">
        <v>113.4</v>
      </c>
      <c r="Z169" s="74">
        <v>9.5</v>
      </c>
      <c r="AA169" s="75">
        <v>103.09090909090909</v>
      </c>
      <c r="AB169" s="40">
        <v>20.911750000000001</v>
      </c>
      <c r="AC169" s="40">
        <v>0.38045220000000002</v>
      </c>
      <c r="AD169" s="44">
        <v>9.1899999999999996E-2</v>
      </c>
      <c r="AE169" s="44">
        <v>4.1000000000000003E-3</v>
      </c>
      <c r="AF169" s="40">
        <v>0.21604000000000001</v>
      </c>
      <c r="AG169" s="39">
        <v>0.13917577895667677</v>
      </c>
      <c r="AH169" s="39">
        <v>1.2870756665537524</v>
      </c>
      <c r="AI169" s="39">
        <v>1.2945785680610442</v>
      </c>
      <c r="AJ169" s="39">
        <v>0.96164812153763923</v>
      </c>
      <c r="AK169" s="39">
        <v>74.282716033059941</v>
      </c>
      <c r="AL169" s="3">
        <f t="shared" si="11"/>
        <v>84.88</v>
      </c>
      <c r="AM169" s="39"/>
      <c r="AN169" s="39"/>
    </row>
    <row r="170" spans="1:44">
      <c r="A170" s="27" t="s">
        <v>286</v>
      </c>
      <c r="B170" s="72">
        <v>177400000</v>
      </c>
      <c r="C170" s="27">
        <v>120.8</v>
      </c>
      <c r="D170" s="27">
        <v>26.32</v>
      </c>
      <c r="E170" s="73">
        <v>4.589665653495441</v>
      </c>
      <c r="F170" s="73">
        <f t="shared" si="12"/>
        <v>0.21788079470198676</v>
      </c>
      <c r="G170" s="74">
        <v>36</v>
      </c>
      <c r="H170" s="74">
        <v>14</v>
      </c>
      <c r="I170" s="75">
        <v>38.888888888888893</v>
      </c>
      <c r="J170" s="76">
        <v>296.11111111111109</v>
      </c>
      <c r="K170" s="77">
        <v>99.18</v>
      </c>
      <c r="L170" s="73">
        <v>1</v>
      </c>
      <c r="M170" s="73" t="b">
        <v>0</v>
      </c>
      <c r="N170" s="78">
        <v>0.78700000000000003</v>
      </c>
      <c r="O170" s="78">
        <v>3.5000000000000003E-2</v>
      </c>
      <c r="P170" s="78">
        <v>9.0399999999999994E-2</v>
      </c>
      <c r="Q170" s="78">
        <v>1.6999999999999999E-3</v>
      </c>
      <c r="R170" s="78">
        <v>0.10441</v>
      </c>
      <c r="S170" s="79">
        <v>6.25E-2</v>
      </c>
      <c r="T170" s="79">
        <v>3.0999999999999999E-3</v>
      </c>
      <c r="U170" s="80">
        <v>627</v>
      </c>
      <c r="V170" s="74">
        <v>100</v>
      </c>
      <c r="W170" s="74">
        <v>585</v>
      </c>
      <c r="X170" s="74">
        <v>19</v>
      </c>
      <c r="Y170" s="74">
        <v>557.79999999999995</v>
      </c>
      <c r="Z170" s="74">
        <v>10</v>
      </c>
      <c r="AA170" s="75">
        <v>95.350427350427353</v>
      </c>
      <c r="AB170" s="40">
        <v>20.271640000000001</v>
      </c>
      <c r="AC170" s="40">
        <v>0.41093940000000001</v>
      </c>
      <c r="AD170" s="44">
        <v>0.10150000000000001</v>
      </c>
      <c r="AE170" s="44">
        <v>7.7000000000000002E-3</v>
      </c>
      <c r="AF170" s="40">
        <v>-0.50746000000000002</v>
      </c>
      <c r="AG170" s="39">
        <v>0.27576532062229298</v>
      </c>
      <c r="AH170" s="39">
        <v>3.6936686273662298</v>
      </c>
      <c r="AI170" s="39">
        <v>3.7039484932767954</v>
      </c>
      <c r="AJ170" s="39">
        <v>2.9982313879824551</v>
      </c>
      <c r="AK170" s="39">
        <v>80.946897437280256</v>
      </c>
      <c r="AL170" s="3">
        <f t="shared" si="11"/>
        <v>11.036682615629992</v>
      </c>
      <c r="AM170" s="39"/>
      <c r="AN170" s="39"/>
    </row>
    <row r="171" spans="1:44">
      <c r="A171" s="27" t="s">
        <v>287</v>
      </c>
      <c r="B171" s="72">
        <v>175600000</v>
      </c>
      <c r="C171" s="27">
        <v>1365</v>
      </c>
      <c r="D171" s="27">
        <v>1035</v>
      </c>
      <c r="E171" s="73">
        <v>1.318840579710145</v>
      </c>
      <c r="F171" s="73">
        <f t="shared" si="12"/>
        <v>0.75824175824175821</v>
      </c>
      <c r="G171" s="74">
        <v>173</v>
      </c>
      <c r="H171" s="74">
        <v>26</v>
      </c>
      <c r="I171" s="75">
        <v>15.028901734104046</v>
      </c>
      <c r="J171" s="76">
        <v>358.38150289017341</v>
      </c>
      <c r="K171" s="77">
        <v>94.73</v>
      </c>
      <c r="L171" s="73" t="s">
        <v>258</v>
      </c>
      <c r="M171" s="73" t="s">
        <v>259</v>
      </c>
      <c r="N171" s="78">
        <v>0.33</v>
      </c>
      <c r="O171" s="78">
        <v>3.6999999999999998E-2</v>
      </c>
      <c r="P171" s="78">
        <v>4.5510000000000002E-2</v>
      </c>
      <c r="Q171" s="78">
        <v>1.1000000000000001E-3</v>
      </c>
      <c r="R171" s="78">
        <v>0.46029999999999999</v>
      </c>
      <c r="S171" s="79">
        <v>5.04E-2</v>
      </c>
      <c r="T171" s="79">
        <v>6.3E-3</v>
      </c>
      <c r="U171" s="80">
        <v>840</v>
      </c>
      <c r="V171" s="74">
        <v>120</v>
      </c>
      <c r="W171" s="74">
        <v>279</v>
      </c>
      <c r="X171" s="74">
        <v>30</v>
      </c>
      <c r="Y171" s="74">
        <v>286.89999999999998</v>
      </c>
      <c r="Z171" s="74">
        <v>6.7</v>
      </c>
      <c r="AA171" s="75">
        <v>102.83154121863798</v>
      </c>
      <c r="AB171" s="40">
        <v>5.2631579999999998</v>
      </c>
      <c r="AC171" s="40">
        <v>1.3573409999999999</v>
      </c>
      <c r="AD171" s="44">
        <v>0.50800000000000001</v>
      </c>
      <c r="AE171" s="44">
        <v>4.9000000000000002E-2</v>
      </c>
      <c r="AF171" s="40">
        <v>-0.92264999999999997</v>
      </c>
      <c r="AG171" s="39">
        <v>0.42873223199419819</v>
      </c>
      <c r="AH171" s="39">
        <v>8.6326175411233184</v>
      </c>
      <c r="AI171" s="39">
        <v>8.6432573106474582</v>
      </c>
      <c r="AJ171" s="39">
        <v>7.7396445255647173</v>
      </c>
      <c r="AK171" s="39">
        <v>89.545460089802049</v>
      </c>
      <c r="AL171" s="3">
        <f t="shared" si="11"/>
        <v>65.845238095238102</v>
      </c>
      <c r="AM171" s="39"/>
      <c r="AN171" s="39"/>
    </row>
    <row r="172" spans="1:44">
      <c r="A172" s="27" t="s">
        <v>288</v>
      </c>
      <c r="B172" s="72">
        <v>166900000</v>
      </c>
      <c r="C172" s="27">
        <v>380.4</v>
      </c>
      <c r="D172" s="27">
        <v>243.2</v>
      </c>
      <c r="E172" s="73">
        <v>1.5641447368421053</v>
      </c>
      <c r="F172" s="73">
        <f t="shared" si="12"/>
        <v>0.63932702418506837</v>
      </c>
      <c r="G172" s="74">
        <v>71</v>
      </c>
      <c r="H172" s="74">
        <v>18</v>
      </c>
      <c r="I172" s="75">
        <v>25.352112676056336</v>
      </c>
      <c r="J172" s="76">
        <v>242.3943661971831</v>
      </c>
      <c r="K172" s="77">
        <v>93.56</v>
      </c>
      <c r="L172" s="73">
        <v>1</v>
      </c>
      <c r="M172" s="73" t="b">
        <v>0</v>
      </c>
      <c r="N172" s="78">
        <v>0.70399999999999996</v>
      </c>
      <c r="O172" s="78">
        <v>0.06</v>
      </c>
      <c r="P172" s="78">
        <v>4.9329999999999999E-2</v>
      </c>
      <c r="Q172" s="78">
        <v>1E-3</v>
      </c>
      <c r="R172" s="78">
        <v>0.67710000000000004</v>
      </c>
      <c r="S172" s="79">
        <v>0.10150000000000001</v>
      </c>
      <c r="T172" s="79">
        <v>7.7000000000000002E-3</v>
      </c>
      <c r="U172" s="80">
        <v>1570</v>
      </c>
      <c r="V172" s="74">
        <v>140</v>
      </c>
      <c r="W172" s="74">
        <v>539</v>
      </c>
      <c r="X172" s="74">
        <v>36</v>
      </c>
      <c r="Y172" s="74">
        <v>310.3</v>
      </c>
      <c r="Z172" s="74">
        <v>6.3</v>
      </c>
      <c r="AA172" s="75">
        <v>57.569573283859</v>
      </c>
      <c r="AB172" s="40">
        <v>10.73537</v>
      </c>
      <c r="AC172" s="40">
        <v>0.18439720000000001</v>
      </c>
      <c r="AD172" s="44">
        <v>6.1859999999999998E-2</v>
      </c>
      <c r="AE172" s="44">
        <v>1.6000000000000001E-3</v>
      </c>
      <c r="AF172" s="40">
        <v>-1.1998999999999999E-2</v>
      </c>
      <c r="AG172" s="39">
        <v>0.10987123045985503</v>
      </c>
      <c r="AH172" s="39">
        <v>0.93831531214572683</v>
      </c>
      <c r="AI172" s="39">
        <v>0.9447260514508401</v>
      </c>
      <c r="AJ172" s="39">
        <v>0.12940022750809554</v>
      </c>
      <c r="AK172" s="39">
        <v>13.697116461367006</v>
      </c>
      <c r="AL172" s="3">
        <f t="shared" si="11"/>
        <v>80.235668789808926</v>
      </c>
      <c r="AM172" s="39"/>
      <c r="AN172" s="39"/>
    </row>
    <row r="173" spans="1:44">
      <c r="A173" s="27" t="s">
        <v>289</v>
      </c>
      <c r="B173" s="72">
        <v>183000000</v>
      </c>
      <c r="C173" s="27">
        <v>268</v>
      </c>
      <c r="D173" s="27">
        <v>135</v>
      </c>
      <c r="E173" s="73">
        <v>1.9851851851851852</v>
      </c>
      <c r="F173" s="73">
        <f t="shared" si="12"/>
        <v>0.50373134328358204</v>
      </c>
      <c r="G173" s="74">
        <v>1150</v>
      </c>
      <c r="H173" s="74">
        <v>220</v>
      </c>
      <c r="I173" s="75">
        <v>19.130434782608695</v>
      </c>
      <c r="J173" s="76">
        <v>33.478260869565219</v>
      </c>
      <c r="K173" s="77">
        <v>59.1</v>
      </c>
      <c r="L173" s="73" t="s">
        <v>258</v>
      </c>
      <c r="M173" s="73" t="s">
        <v>259</v>
      </c>
      <c r="N173" s="78">
        <v>0.9</v>
      </c>
      <c r="O173" s="78">
        <v>1.5</v>
      </c>
      <c r="P173" s="78">
        <v>9.9000000000000005E-2</v>
      </c>
      <c r="Q173" s="78">
        <v>2.3E-2</v>
      </c>
      <c r="R173" s="78">
        <v>0.67852000000000001</v>
      </c>
      <c r="S173" s="79">
        <v>2.5999999999999999E-2</v>
      </c>
      <c r="T173" s="79">
        <v>8.3000000000000004E-2</v>
      </c>
      <c r="U173" s="80">
        <v>2300</v>
      </c>
      <c r="V173" s="74">
        <v>510</v>
      </c>
      <c r="W173" s="74">
        <v>590</v>
      </c>
      <c r="X173" s="74">
        <v>440</v>
      </c>
      <c r="Y173" s="74">
        <v>600</v>
      </c>
      <c r="Z173" s="74">
        <v>130</v>
      </c>
      <c r="AA173" s="75">
        <v>101.69491525423729</v>
      </c>
      <c r="AB173" s="40">
        <v>11.441649999999999</v>
      </c>
      <c r="AC173" s="40">
        <v>0.19636690000000001</v>
      </c>
      <c r="AD173" s="44">
        <v>5.8500000000000003E-2</v>
      </c>
      <c r="AE173" s="44">
        <v>2E-3</v>
      </c>
      <c r="AF173" s="40">
        <v>0.29986000000000002</v>
      </c>
      <c r="AG173" s="39">
        <v>8.6364445075679974E-2</v>
      </c>
      <c r="AH173" s="39">
        <v>0.69199769687818602</v>
      </c>
      <c r="AI173" s="39">
        <v>0.69736620928888138</v>
      </c>
      <c r="AJ173" s="39">
        <v>1.3043475781892494E-2</v>
      </c>
      <c r="AK173" s="39">
        <v>1.8703911385659471</v>
      </c>
      <c r="AL173" s="3">
        <f t="shared" si="11"/>
        <v>73.91304347826086</v>
      </c>
      <c r="AM173" s="39"/>
      <c r="AN173" s="39"/>
    </row>
    <row r="174" spans="1:44">
      <c r="A174" s="27" t="s">
        <v>290</v>
      </c>
      <c r="B174" s="72">
        <v>170500000</v>
      </c>
      <c r="C174" s="27">
        <v>920</v>
      </c>
      <c r="D174" s="27">
        <v>365.8</v>
      </c>
      <c r="E174" s="73">
        <v>2.5150355385456531</v>
      </c>
      <c r="F174" s="73">
        <f t="shared" si="12"/>
        <v>0.39760869565217394</v>
      </c>
      <c r="G174" s="74">
        <v>17</v>
      </c>
      <c r="H174" s="74">
        <v>14</v>
      </c>
      <c r="I174" s="75">
        <v>82.35294117647058</v>
      </c>
      <c r="J174" s="76">
        <v>4764.7058823529414</v>
      </c>
      <c r="K174" s="77">
        <v>99.537000000000006</v>
      </c>
      <c r="L174" s="73">
        <v>1</v>
      </c>
      <c r="M174" s="73" t="b">
        <v>0</v>
      </c>
      <c r="N174" s="78">
        <v>0.81</v>
      </c>
      <c r="O174" s="78">
        <v>1.7000000000000001E-2</v>
      </c>
      <c r="P174" s="78">
        <v>9.3149999999999997E-2</v>
      </c>
      <c r="Q174" s="78">
        <v>1.6000000000000001E-3</v>
      </c>
      <c r="R174" s="78">
        <v>0.70174000000000003</v>
      </c>
      <c r="S174" s="79">
        <v>6.1859999999999998E-2</v>
      </c>
      <c r="T174" s="79">
        <v>1.6000000000000001E-3</v>
      </c>
      <c r="U174" s="80">
        <v>672</v>
      </c>
      <c r="V174" s="74">
        <v>61</v>
      </c>
      <c r="W174" s="74">
        <v>601.79999999999995</v>
      </c>
      <c r="X174" s="74">
        <v>9.5</v>
      </c>
      <c r="Y174" s="74">
        <v>574.1</v>
      </c>
      <c r="Z174" s="74">
        <v>9.1999999999999993</v>
      </c>
      <c r="AA174" s="75">
        <v>95.397141907610518</v>
      </c>
      <c r="AB174" s="40">
        <v>9.6432020000000005</v>
      </c>
      <c r="AC174" s="40">
        <v>0.24177750000000001</v>
      </c>
      <c r="AD174" s="44">
        <v>6.4600000000000005E-2</v>
      </c>
      <c r="AE174" s="44">
        <v>4.7000000000000002E-3</v>
      </c>
      <c r="AF174" s="40">
        <v>6.9296999999999997E-2</v>
      </c>
      <c r="AG174" s="39">
        <v>0.10952694632044357</v>
      </c>
      <c r="AH174" s="39">
        <v>0.9345011700663699</v>
      </c>
      <c r="AI174" s="39">
        <v>0.94089775683954935</v>
      </c>
      <c r="AJ174" s="39">
        <v>6.3410689258385665E-3</v>
      </c>
      <c r="AK174" s="39">
        <v>0.67393814893746262</v>
      </c>
      <c r="AL174" s="3">
        <f t="shared" si="11"/>
        <v>14.568452380952376</v>
      </c>
      <c r="AM174" s="39"/>
      <c r="AN174" s="39"/>
    </row>
    <row r="175" spans="1:44">
      <c r="A175" s="27" t="s">
        <v>291</v>
      </c>
      <c r="B175" s="72">
        <v>177600000</v>
      </c>
      <c r="C175" s="27">
        <v>509</v>
      </c>
      <c r="D175" s="27">
        <v>67.099999999999994</v>
      </c>
      <c r="E175" s="73">
        <v>7.5856929955290617</v>
      </c>
      <c r="F175" s="73">
        <f t="shared" si="12"/>
        <v>0.1318271119842829</v>
      </c>
      <c r="G175" s="74">
        <v>19</v>
      </c>
      <c r="H175" s="74">
        <v>20</v>
      </c>
      <c r="I175" s="75">
        <v>105.26315789473684</v>
      </c>
      <c r="J175" s="76">
        <v>2250</v>
      </c>
      <c r="K175" s="77">
        <v>99.71</v>
      </c>
      <c r="L175" s="73">
        <v>1</v>
      </c>
      <c r="M175" s="73" t="b">
        <v>0</v>
      </c>
      <c r="N175" s="78">
        <v>0.70499999999999996</v>
      </c>
      <c r="O175" s="78">
        <v>0.02</v>
      </c>
      <c r="P175" s="78">
        <v>8.7400000000000005E-2</v>
      </c>
      <c r="Q175" s="78">
        <v>1.5E-3</v>
      </c>
      <c r="R175" s="78">
        <v>0.15454999999999999</v>
      </c>
      <c r="S175" s="79">
        <v>5.8500000000000003E-2</v>
      </c>
      <c r="T175" s="79">
        <v>2E-3</v>
      </c>
      <c r="U175" s="80">
        <v>534</v>
      </c>
      <c r="V175" s="74">
        <v>80</v>
      </c>
      <c r="W175" s="74">
        <v>541</v>
      </c>
      <c r="X175" s="74">
        <v>12</v>
      </c>
      <c r="Y175" s="74">
        <v>540</v>
      </c>
      <c r="Z175" s="74">
        <v>9.1999999999999993</v>
      </c>
      <c r="AA175" s="75">
        <v>99.815157116451019</v>
      </c>
      <c r="AB175" s="40">
        <v>11.11111</v>
      </c>
      <c r="AC175" s="40">
        <v>0.19753090000000001</v>
      </c>
      <c r="AD175" s="44">
        <v>5.8999999999999997E-2</v>
      </c>
      <c r="AE175" s="44">
        <v>2.3E-3</v>
      </c>
      <c r="AF175" s="40">
        <v>0.12187000000000001</v>
      </c>
      <c r="AG175" s="39">
        <v>8.6532980431907935E-2</v>
      </c>
      <c r="AH175" s="39">
        <v>0.69366488163865792</v>
      </c>
      <c r="AI175" s="39">
        <v>0.6990414327643264</v>
      </c>
      <c r="AJ175" s="39">
        <v>4.4470472729663493E-2</v>
      </c>
      <c r="AK175" s="39">
        <v>6.3616361842540732</v>
      </c>
      <c r="AL175" s="3">
        <f t="shared" si="11"/>
        <v>-1.1235955056179776</v>
      </c>
      <c r="AM175" s="39"/>
      <c r="AN175" s="39"/>
    </row>
    <row r="176" spans="1:44">
      <c r="A176" s="27" t="s">
        <v>292</v>
      </c>
      <c r="B176" s="72">
        <v>161100000</v>
      </c>
      <c r="C176" s="27">
        <v>30.23</v>
      </c>
      <c r="D176" s="27">
        <v>26.46</v>
      </c>
      <c r="E176" s="73">
        <v>1.1424792139077853</v>
      </c>
      <c r="F176" s="73">
        <f t="shared" si="12"/>
        <v>0.87528944756864047</v>
      </c>
      <c r="G176" s="74">
        <v>1</v>
      </c>
      <c r="H176" s="74">
        <v>14</v>
      </c>
      <c r="I176" s="75">
        <v>1400</v>
      </c>
      <c r="J176" s="76">
        <v>2873</v>
      </c>
      <c r="K176" s="77">
        <v>99.25</v>
      </c>
      <c r="L176" s="73">
        <v>1</v>
      </c>
      <c r="M176" s="73" t="b">
        <v>0</v>
      </c>
      <c r="N176" s="78">
        <v>0.93200000000000005</v>
      </c>
      <c r="O176" s="78">
        <v>6.6000000000000003E-2</v>
      </c>
      <c r="P176" s="78">
        <v>0.1037</v>
      </c>
      <c r="Q176" s="78">
        <v>2.5999999999999999E-3</v>
      </c>
      <c r="R176" s="78">
        <v>0.17019000000000001</v>
      </c>
      <c r="S176" s="79">
        <v>6.4600000000000005E-2</v>
      </c>
      <c r="T176" s="79">
        <v>4.7000000000000002E-3</v>
      </c>
      <c r="U176" s="80">
        <v>670</v>
      </c>
      <c r="V176" s="74">
        <v>160</v>
      </c>
      <c r="W176" s="74">
        <v>661</v>
      </c>
      <c r="X176" s="74">
        <v>37</v>
      </c>
      <c r="Y176" s="74">
        <v>636</v>
      </c>
      <c r="Z176" s="74">
        <v>15</v>
      </c>
      <c r="AA176" s="75">
        <v>96.217851739788202</v>
      </c>
      <c r="AB176" s="40">
        <v>11.37656</v>
      </c>
      <c r="AC176" s="40">
        <v>0.28473769999999998</v>
      </c>
      <c r="AD176" s="44">
        <v>6.1800000000000001E-2</v>
      </c>
      <c r="AE176" s="44">
        <v>4.3E-3</v>
      </c>
      <c r="AF176" s="40">
        <v>0.25672</v>
      </c>
      <c r="AG176" s="39">
        <v>9.2448218925707204E-2</v>
      </c>
      <c r="AH176" s="39">
        <v>0.75306292341804371</v>
      </c>
      <c r="AI176" s="39">
        <v>0.75871631049389321</v>
      </c>
      <c r="AJ176" s="39">
        <v>9.2572690055652378E-3</v>
      </c>
      <c r="AK176" s="39">
        <v>1.2201225777707527</v>
      </c>
      <c r="AL176" s="3">
        <f t="shared" si="11"/>
        <v>5.0746268656716413</v>
      </c>
      <c r="AM176" s="39"/>
      <c r="AN176" s="39"/>
    </row>
    <row r="177" spans="1:40">
      <c r="A177" s="27" t="s">
        <v>293</v>
      </c>
      <c r="B177" s="72">
        <v>166700000</v>
      </c>
      <c r="C177" s="27">
        <v>140.80000000000001</v>
      </c>
      <c r="D177" s="27">
        <v>139</v>
      </c>
      <c r="E177" s="73">
        <v>1.0129496402877698</v>
      </c>
      <c r="F177" s="73">
        <f t="shared" si="12"/>
        <v>0.98721590909090906</v>
      </c>
      <c r="G177" s="74">
        <v>16</v>
      </c>
      <c r="H177" s="74">
        <v>14</v>
      </c>
      <c r="I177" s="75">
        <v>87.5</v>
      </c>
      <c r="J177" s="76">
        <v>726.25</v>
      </c>
      <c r="K177" s="77">
        <v>99.67</v>
      </c>
      <c r="L177" s="73">
        <v>1</v>
      </c>
      <c r="M177" s="73" t="b">
        <v>0</v>
      </c>
      <c r="N177" s="78">
        <v>0.73799999999999999</v>
      </c>
      <c r="O177" s="78">
        <v>2.4E-2</v>
      </c>
      <c r="P177" s="78">
        <v>0.09</v>
      </c>
      <c r="Q177" s="78">
        <v>1.6000000000000001E-3</v>
      </c>
      <c r="R177" s="78">
        <v>3.8438E-2</v>
      </c>
      <c r="S177" s="79">
        <v>5.8999999999999997E-2</v>
      </c>
      <c r="T177" s="79">
        <v>2.3E-3</v>
      </c>
      <c r="U177" s="80">
        <v>535</v>
      </c>
      <c r="V177" s="74">
        <v>88</v>
      </c>
      <c r="W177" s="74">
        <v>559</v>
      </c>
      <c r="X177" s="74">
        <v>14</v>
      </c>
      <c r="Y177" s="74">
        <v>555.6</v>
      </c>
      <c r="Z177" s="74">
        <v>9.4</v>
      </c>
      <c r="AA177" s="75">
        <v>99.391771019678004</v>
      </c>
      <c r="AB177" s="40">
        <v>17.796759999999999</v>
      </c>
      <c r="AC177" s="40">
        <v>0.31672470000000003</v>
      </c>
      <c r="AD177" s="44">
        <v>6.6299999999999998E-2</v>
      </c>
      <c r="AE177" s="44">
        <v>2.2000000000000001E-3</v>
      </c>
      <c r="AF177" s="40">
        <v>0.32213999999999998</v>
      </c>
      <c r="AG177" s="39">
        <v>0.13142681005473</v>
      </c>
      <c r="AH177" s="39">
        <v>1.190085534686101</v>
      </c>
      <c r="AI177" s="39">
        <v>1.1973205862551035</v>
      </c>
      <c r="AJ177" s="39">
        <v>0.68125281567739204</v>
      </c>
      <c r="AK177" s="39">
        <v>56.898112627309573</v>
      </c>
      <c r="AL177" s="3">
        <f t="shared" si="11"/>
        <v>-3.8504672897196306</v>
      </c>
      <c r="AM177" s="39"/>
      <c r="AN177" s="39"/>
    </row>
    <row r="178" spans="1:40">
      <c r="A178" s="27" t="s">
        <v>294</v>
      </c>
      <c r="B178" s="72">
        <v>166100000</v>
      </c>
      <c r="C178" s="27">
        <v>40.369999999999997</v>
      </c>
      <c r="D178" s="27">
        <v>34.450000000000003</v>
      </c>
      <c r="E178" s="73">
        <v>1.1718432510885339</v>
      </c>
      <c r="F178" s="73">
        <f t="shared" si="12"/>
        <v>0.85335645281149386</v>
      </c>
      <c r="G178" s="74">
        <v>24</v>
      </c>
      <c r="H178" s="74">
        <v>15</v>
      </c>
      <c r="I178" s="75">
        <v>62.5</v>
      </c>
      <c r="J178" s="76">
        <v>140</v>
      </c>
      <c r="K178" s="77">
        <v>99.32</v>
      </c>
      <c r="L178" s="73">
        <v>1</v>
      </c>
      <c r="M178" s="73" t="b">
        <v>0</v>
      </c>
      <c r="N178" s="78">
        <v>0.745</v>
      </c>
      <c r="O178" s="78">
        <v>4.7E-2</v>
      </c>
      <c r="P178" s="78">
        <v>8.7900000000000006E-2</v>
      </c>
      <c r="Q178" s="78">
        <v>2.2000000000000001E-3</v>
      </c>
      <c r="R178" s="78">
        <v>4.0777000000000001E-2</v>
      </c>
      <c r="S178" s="79">
        <v>6.1800000000000001E-2</v>
      </c>
      <c r="T178" s="79">
        <v>4.3E-3</v>
      </c>
      <c r="U178" s="80">
        <v>570</v>
      </c>
      <c r="V178" s="74">
        <v>140</v>
      </c>
      <c r="W178" s="74">
        <v>557</v>
      </c>
      <c r="X178" s="74">
        <v>27</v>
      </c>
      <c r="Y178" s="74">
        <v>543</v>
      </c>
      <c r="Z178" s="74">
        <v>13</v>
      </c>
      <c r="AA178" s="75">
        <v>97.486535008976659</v>
      </c>
      <c r="AB178" s="40">
        <v>9.4966760000000008</v>
      </c>
      <c r="AC178" s="40">
        <v>0.17135500000000001</v>
      </c>
      <c r="AD178" s="44">
        <v>6.1899999999999997E-2</v>
      </c>
      <c r="AE178" s="44">
        <v>1.8E-3</v>
      </c>
      <c r="AF178" s="40">
        <v>0.11146</v>
      </c>
      <c r="AG178" s="39">
        <v>0.10797898883501933</v>
      </c>
      <c r="AH178" s="39">
        <v>0.91743019610342902</v>
      </c>
      <c r="AI178" s="39">
        <v>0.92376275458161305</v>
      </c>
      <c r="AJ178" s="39">
        <v>2.4576644661754701E-2</v>
      </c>
      <c r="AK178" s="39">
        <v>2.6604931341798745</v>
      </c>
      <c r="AL178" s="3">
        <f t="shared" si="11"/>
        <v>4.7368421052631584</v>
      </c>
      <c r="AM178" s="39"/>
      <c r="AN178" s="39"/>
    </row>
    <row r="179" spans="1:40">
      <c r="A179" s="27" t="s">
        <v>295</v>
      </c>
      <c r="B179" s="72">
        <v>161900000</v>
      </c>
      <c r="C179" s="27">
        <v>730</v>
      </c>
      <c r="D179" s="27">
        <v>328</v>
      </c>
      <c r="E179" s="73">
        <v>2.225609756097561</v>
      </c>
      <c r="F179" s="73">
        <f t="shared" si="12"/>
        <v>0.44931506849315067</v>
      </c>
      <c r="G179" s="74">
        <v>53</v>
      </c>
      <c r="H179" s="74">
        <v>17</v>
      </c>
      <c r="I179" s="75">
        <v>32.075471698113205</v>
      </c>
      <c r="J179" s="76">
        <v>705.66037735849056</v>
      </c>
      <c r="K179" s="77">
        <v>98.38</v>
      </c>
      <c r="L179" s="73">
        <v>1</v>
      </c>
      <c r="M179" s="73" t="b">
        <v>0</v>
      </c>
      <c r="N179" s="78">
        <v>0.51300000000000001</v>
      </c>
      <c r="O179" s="78">
        <v>1.4E-2</v>
      </c>
      <c r="P179" s="78">
        <v>5.6189999999999997E-2</v>
      </c>
      <c r="Q179" s="78">
        <v>1E-3</v>
      </c>
      <c r="R179" s="78">
        <v>0.28203</v>
      </c>
      <c r="S179" s="79">
        <v>6.6299999999999998E-2</v>
      </c>
      <c r="T179" s="79">
        <v>2.2000000000000001E-3</v>
      </c>
      <c r="U179" s="80">
        <v>796</v>
      </c>
      <c r="V179" s="74">
        <v>71</v>
      </c>
      <c r="W179" s="74">
        <v>420.8</v>
      </c>
      <c r="X179" s="74">
        <v>9.5</v>
      </c>
      <c r="Y179" s="74">
        <v>352.4</v>
      </c>
      <c r="Z179" s="74">
        <v>6.4</v>
      </c>
      <c r="AA179" s="75">
        <v>83.745247148288968</v>
      </c>
      <c r="AB179" s="40">
        <v>8.7565670000000004</v>
      </c>
      <c r="AC179" s="40">
        <v>0.17635819999999999</v>
      </c>
      <c r="AD179" s="44">
        <v>6.6799999999999998E-2</v>
      </c>
      <c r="AE179" s="44">
        <v>2.5999999999999999E-3</v>
      </c>
      <c r="AF179" s="40">
        <v>0.50114999999999998</v>
      </c>
      <c r="AG179" s="39">
        <v>0.13864575836727622</v>
      </c>
      <c r="AH179" s="39">
        <v>1.2803283596792077</v>
      </c>
      <c r="AI179" s="39">
        <v>1.2878134006571325</v>
      </c>
      <c r="AJ179" s="39">
        <v>0.25052390313595951</v>
      </c>
      <c r="AK179" s="39">
        <v>19.453431918640128</v>
      </c>
      <c r="AL179" s="3">
        <f t="shared" si="11"/>
        <v>55.728643216080407</v>
      </c>
      <c r="AM179" s="39"/>
      <c r="AN179" s="39"/>
    </row>
    <row r="180" spans="1:40">
      <c r="A180" s="27" t="s">
        <v>296</v>
      </c>
      <c r="B180" s="72">
        <v>169500000</v>
      </c>
      <c r="C180" s="27">
        <v>425.8</v>
      </c>
      <c r="D180" s="27">
        <v>117.2</v>
      </c>
      <c r="E180" s="73">
        <v>3.6331058020477816</v>
      </c>
      <c r="F180" s="73">
        <f t="shared" si="12"/>
        <v>0.27524659464537343</v>
      </c>
      <c r="G180" s="74">
        <v>20</v>
      </c>
      <c r="H180" s="74">
        <v>15</v>
      </c>
      <c r="I180" s="75">
        <v>75</v>
      </c>
      <c r="J180" s="76">
        <v>2088</v>
      </c>
      <c r="K180" s="77">
        <v>99.738</v>
      </c>
      <c r="L180" s="73">
        <v>1</v>
      </c>
      <c r="M180" s="73" t="b">
        <v>0</v>
      </c>
      <c r="N180" s="78">
        <v>0.89300000000000002</v>
      </c>
      <c r="O180" s="78">
        <v>2.1000000000000001E-2</v>
      </c>
      <c r="P180" s="78">
        <v>0.1053</v>
      </c>
      <c r="Q180" s="78">
        <v>1.9E-3</v>
      </c>
      <c r="R180" s="78">
        <v>0.61906000000000005</v>
      </c>
      <c r="S180" s="79">
        <v>6.1899999999999997E-2</v>
      </c>
      <c r="T180" s="79">
        <v>1.8E-3</v>
      </c>
      <c r="U180" s="80">
        <v>661</v>
      </c>
      <c r="V180" s="74">
        <v>63</v>
      </c>
      <c r="W180" s="74">
        <v>648</v>
      </c>
      <c r="X180" s="74">
        <v>12</v>
      </c>
      <c r="Y180" s="74">
        <v>645.4</v>
      </c>
      <c r="Z180" s="74">
        <v>11</v>
      </c>
      <c r="AA180" s="75">
        <v>99.598765432098759</v>
      </c>
      <c r="AB180" s="40">
        <v>3.5112359999999998</v>
      </c>
      <c r="AC180" s="40">
        <v>6.9041160000000004E-2</v>
      </c>
      <c r="AD180" s="44">
        <v>0.22270000000000001</v>
      </c>
      <c r="AE180" s="44">
        <v>6.6E-3</v>
      </c>
      <c r="AF180" s="40">
        <v>0.10581</v>
      </c>
      <c r="AG180" s="39">
        <v>0.59187031710608462</v>
      </c>
      <c r="AH180" s="39">
        <v>18.136460651771749</v>
      </c>
      <c r="AI180" s="39">
        <v>18.146115712337341</v>
      </c>
      <c r="AJ180" s="39">
        <v>9.5913773780211375</v>
      </c>
      <c r="AK180" s="39">
        <v>52.856366233243335</v>
      </c>
      <c r="AL180" s="3">
        <f t="shared" si="11"/>
        <v>2.3600605143721665</v>
      </c>
      <c r="AM180" s="39"/>
      <c r="AN180" s="39"/>
    </row>
    <row r="181" spans="1:40">
      <c r="A181" s="27" t="s">
        <v>297</v>
      </c>
      <c r="B181" s="72">
        <v>181600000</v>
      </c>
      <c r="C181" s="27">
        <v>329.1</v>
      </c>
      <c r="D181" s="27">
        <v>475.9</v>
      </c>
      <c r="E181" s="73">
        <v>0.69153183441899568</v>
      </c>
      <c r="F181" s="73">
        <f t="shared" si="12"/>
        <v>1.4460650258280157</v>
      </c>
      <c r="G181" s="74">
        <v>15</v>
      </c>
      <c r="H181" s="74">
        <v>22</v>
      </c>
      <c r="I181" s="75">
        <v>146.66666666666666</v>
      </c>
      <c r="J181" s="76">
        <v>2413.3333333333335</v>
      </c>
      <c r="K181" s="77">
        <v>99.45</v>
      </c>
      <c r="L181" s="73">
        <v>1</v>
      </c>
      <c r="M181" s="73" t="b">
        <v>0</v>
      </c>
      <c r="N181" s="78">
        <v>1.0309999999999999</v>
      </c>
      <c r="O181" s="78">
        <v>3.1E-2</v>
      </c>
      <c r="P181" s="78">
        <v>0.1142</v>
      </c>
      <c r="Q181" s="78">
        <v>2.3E-3</v>
      </c>
      <c r="R181" s="78">
        <v>3.2634000000000003E-2</v>
      </c>
      <c r="S181" s="79">
        <v>6.6799999999999998E-2</v>
      </c>
      <c r="T181" s="79">
        <v>2.5999999999999999E-3</v>
      </c>
      <c r="U181" s="80">
        <v>837</v>
      </c>
      <c r="V181" s="74">
        <v>75</v>
      </c>
      <c r="W181" s="74">
        <v>719</v>
      </c>
      <c r="X181" s="74">
        <v>15</v>
      </c>
      <c r="Y181" s="74">
        <v>697</v>
      </c>
      <c r="Z181" s="74">
        <v>13</v>
      </c>
      <c r="AA181" s="75">
        <v>96.940194714881784</v>
      </c>
      <c r="AB181" s="40">
        <v>11.11111</v>
      </c>
      <c r="AC181" s="40">
        <v>0.19753090000000001</v>
      </c>
      <c r="AD181" s="44">
        <v>9.1399999999999995E-2</v>
      </c>
      <c r="AE181" s="44">
        <v>2.8E-3</v>
      </c>
      <c r="AF181" s="40">
        <v>0.64049</v>
      </c>
      <c r="AG181" s="39">
        <v>0.12390488387076282</v>
      </c>
      <c r="AH181" s="39">
        <v>1.0992750062437722</v>
      </c>
      <c r="AI181" s="39">
        <v>1.1062359421024397</v>
      </c>
      <c r="AJ181" s="39">
        <v>0.44190367880818732</v>
      </c>
      <c r="AK181" s="39">
        <v>39.946602889102849</v>
      </c>
      <c r="AL181" s="3">
        <f t="shared" si="11"/>
        <v>16.726403823178014</v>
      </c>
      <c r="AM181" s="39"/>
      <c r="AN181" s="39"/>
    </row>
    <row r="182" spans="1:40">
      <c r="A182" s="27" t="s">
        <v>298</v>
      </c>
      <c r="B182" s="72">
        <v>198800000</v>
      </c>
      <c r="C182" s="27">
        <v>143.69999999999999</v>
      </c>
      <c r="D182" s="27">
        <v>34.56</v>
      </c>
      <c r="E182" s="73">
        <v>4.1579861111111107</v>
      </c>
      <c r="F182" s="73">
        <f t="shared" si="12"/>
        <v>0.24050104384133617</v>
      </c>
      <c r="G182" s="74">
        <v>50</v>
      </c>
      <c r="H182" s="74">
        <v>22</v>
      </c>
      <c r="I182" s="75">
        <v>44</v>
      </c>
      <c r="J182" s="76">
        <v>806.2</v>
      </c>
      <c r="K182" s="77">
        <v>85.9</v>
      </c>
      <c r="L182" s="73">
        <v>1</v>
      </c>
      <c r="M182" s="73" t="b">
        <v>0</v>
      </c>
      <c r="N182" s="78">
        <v>8.5500000000000007</v>
      </c>
      <c r="O182" s="78">
        <v>0.21</v>
      </c>
      <c r="P182" s="78">
        <v>0.2848</v>
      </c>
      <c r="Q182" s="78">
        <v>5.5999999999999999E-3</v>
      </c>
      <c r="R182" s="78">
        <v>0.59743000000000002</v>
      </c>
      <c r="S182" s="79">
        <v>0.22270000000000001</v>
      </c>
      <c r="T182" s="79">
        <v>6.6E-3</v>
      </c>
      <c r="U182" s="80">
        <v>2997</v>
      </c>
      <c r="V182" s="74">
        <v>49</v>
      </c>
      <c r="W182" s="74">
        <v>2289</v>
      </c>
      <c r="X182" s="74">
        <v>22</v>
      </c>
      <c r="Y182" s="74">
        <v>1615</v>
      </c>
      <c r="Z182" s="74">
        <v>28</v>
      </c>
      <c r="AA182" s="75">
        <v>47.143633766756665</v>
      </c>
      <c r="AB182" s="40">
        <v>11.24859</v>
      </c>
      <c r="AC182" s="40">
        <v>0.2277556</v>
      </c>
      <c r="AD182" s="44">
        <v>6.0100000000000001E-2</v>
      </c>
      <c r="AE182" s="44">
        <v>3.5999999999999999E-3</v>
      </c>
      <c r="AF182" s="40">
        <v>0.13124</v>
      </c>
      <c r="AG182" s="39">
        <v>9.0754872367591943E-2</v>
      </c>
      <c r="AH182" s="39">
        <v>0.73588262217892497</v>
      </c>
      <c r="AI182" s="39">
        <v>0.74145780762184199</v>
      </c>
      <c r="AJ182" s="39">
        <v>1.5990567181264598E-2</v>
      </c>
      <c r="AK182" s="39">
        <v>2.1566388561680774</v>
      </c>
      <c r="AL182" s="3">
        <f t="shared" si="11"/>
        <v>46.112779446112775</v>
      </c>
      <c r="AM182" s="39"/>
      <c r="AN182" s="39"/>
    </row>
    <row r="183" spans="1:40">
      <c r="A183" s="27" t="s">
        <v>299</v>
      </c>
      <c r="B183" s="72">
        <v>168000000</v>
      </c>
      <c r="C183" s="27">
        <v>926</v>
      </c>
      <c r="D183" s="27">
        <v>1466</v>
      </c>
      <c r="E183" s="73">
        <v>0.6316507503410641</v>
      </c>
      <c r="F183" s="73">
        <f t="shared" si="12"/>
        <v>1.5831533477321815</v>
      </c>
      <c r="G183" s="74">
        <v>194</v>
      </c>
      <c r="H183" s="74">
        <v>21</v>
      </c>
      <c r="I183" s="75">
        <v>10.824742268041238</v>
      </c>
      <c r="J183" s="76">
        <v>403.09278350515461</v>
      </c>
      <c r="K183" s="77">
        <v>95.92</v>
      </c>
      <c r="L183" s="73" t="s">
        <v>258</v>
      </c>
      <c r="M183" s="73" t="s">
        <v>259</v>
      </c>
      <c r="N183" s="78">
        <v>0.65900000000000003</v>
      </c>
      <c r="O183" s="78">
        <v>5.7000000000000002E-2</v>
      </c>
      <c r="P183" s="78">
        <v>8.5999999999999993E-2</v>
      </c>
      <c r="Q183" s="78">
        <v>1.8E-3</v>
      </c>
      <c r="R183" s="78">
        <v>0.46756999999999999</v>
      </c>
      <c r="S183" s="79">
        <v>5.5100000000000003E-2</v>
      </c>
      <c r="T183" s="79">
        <v>5.7000000000000002E-3</v>
      </c>
      <c r="U183" s="80">
        <v>753</v>
      </c>
      <c r="V183" s="74">
        <v>140</v>
      </c>
      <c r="W183" s="74">
        <v>503</v>
      </c>
      <c r="X183" s="74">
        <v>36</v>
      </c>
      <c r="Y183" s="74">
        <v>531.79999999999995</v>
      </c>
      <c r="Z183" s="74">
        <v>11</v>
      </c>
      <c r="AA183" s="75">
        <v>105.72564612326043</v>
      </c>
      <c r="AB183" s="40">
        <v>10.64963</v>
      </c>
      <c r="AC183" s="40">
        <v>0.31756079999999998</v>
      </c>
      <c r="AD183" s="44">
        <v>6.2399999999999997E-2</v>
      </c>
      <c r="AE183" s="44">
        <v>5.4000000000000003E-3</v>
      </c>
      <c r="AF183" s="40">
        <v>8.7099999999999997E-2</v>
      </c>
      <c r="AG183" s="39">
        <v>9.0754872367591943E-2</v>
      </c>
      <c r="AH183" s="39">
        <v>0.73588262217892497</v>
      </c>
      <c r="AI183" s="39">
        <v>0.74145780762184199</v>
      </c>
      <c r="AJ183" s="39">
        <v>5.9200981311663028E-2</v>
      </c>
      <c r="AK183" s="39">
        <v>7.9844032530380593</v>
      </c>
      <c r="AL183" s="3">
        <f t="shared" si="11"/>
        <v>29.375830013280218</v>
      </c>
      <c r="AM183" s="39"/>
      <c r="AN183" s="39"/>
    </row>
    <row r="184" spans="1:40">
      <c r="A184" s="27" t="s">
        <v>300</v>
      </c>
      <c r="B184" s="72">
        <v>187200000</v>
      </c>
      <c r="C184" s="27">
        <v>103.2</v>
      </c>
      <c r="D184" s="27">
        <v>83.6</v>
      </c>
      <c r="E184" s="73">
        <v>1.2344497607655505</v>
      </c>
      <c r="F184" s="73">
        <f t="shared" si="12"/>
        <v>0.81007751937984485</v>
      </c>
      <c r="G184" s="74">
        <v>12</v>
      </c>
      <c r="H184" s="74">
        <v>16</v>
      </c>
      <c r="I184" s="75">
        <v>133.33333333333331</v>
      </c>
      <c r="J184" s="76">
        <v>735.83333333333337</v>
      </c>
      <c r="K184" s="77">
        <v>99.7</v>
      </c>
      <c r="L184" s="73">
        <v>1</v>
      </c>
      <c r="M184" s="73" t="b">
        <v>0</v>
      </c>
      <c r="N184" s="78">
        <v>0.72</v>
      </c>
      <c r="O184" s="78">
        <v>3.9E-2</v>
      </c>
      <c r="P184" s="78">
        <v>8.8900000000000007E-2</v>
      </c>
      <c r="Q184" s="78">
        <v>1.8E-3</v>
      </c>
      <c r="R184" s="78">
        <v>0.16333</v>
      </c>
      <c r="S184" s="79">
        <v>6.0100000000000001E-2</v>
      </c>
      <c r="T184" s="79">
        <v>3.5999999999999999E-3</v>
      </c>
      <c r="U184" s="80">
        <v>560</v>
      </c>
      <c r="V184" s="74">
        <v>130</v>
      </c>
      <c r="W184" s="74">
        <v>547</v>
      </c>
      <c r="X184" s="74">
        <v>24</v>
      </c>
      <c r="Y184" s="74">
        <v>549.20000000000005</v>
      </c>
      <c r="Z184" s="74">
        <v>11</v>
      </c>
      <c r="AA184" s="75">
        <v>100.40219378427788</v>
      </c>
      <c r="AB184" s="40">
        <v>11.06195</v>
      </c>
      <c r="AC184" s="40">
        <v>0.28144330000000001</v>
      </c>
      <c r="AD184" s="44">
        <v>6.0999999999999999E-2</v>
      </c>
      <c r="AE184" s="44">
        <v>4.1000000000000003E-3</v>
      </c>
      <c r="AF184" s="40">
        <v>-5.8721000000000002E-2</v>
      </c>
      <c r="AG184" s="39">
        <v>8.7376049485307083E-2</v>
      </c>
      <c r="AH184" s="39">
        <v>0.70202547887339439</v>
      </c>
      <c r="AI184" s="39">
        <v>0.70744211566111714</v>
      </c>
      <c r="AJ184" s="39">
        <v>4.9067789804470005E-2</v>
      </c>
      <c r="AK184" s="39">
        <v>6.9359441172957723</v>
      </c>
      <c r="AL184" s="3">
        <f t="shared" si="11"/>
        <v>1.9285714285714204</v>
      </c>
      <c r="AM184" s="39"/>
      <c r="AN184" s="39"/>
    </row>
    <row r="185" spans="1:40">
      <c r="A185" s="27" t="s">
        <v>301</v>
      </c>
      <c r="B185" s="72">
        <v>159600000</v>
      </c>
      <c r="C185" s="27">
        <v>31.53</v>
      </c>
      <c r="D185" s="27">
        <v>24.9</v>
      </c>
      <c r="E185" s="73">
        <v>1.266265060240964</v>
      </c>
      <c r="F185" s="73">
        <f t="shared" si="12"/>
        <v>0.78972407231208364</v>
      </c>
      <c r="G185" s="74">
        <v>24</v>
      </c>
      <c r="H185" s="74">
        <v>16</v>
      </c>
      <c r="I185" s="75">
        <v>66.666666666666657</v>
      </c>
      <c r="J185" s="76">
        <v>111.75</v>
      </c>
      <c r="K185" s="77">
        <v>99.34</v>
      </c>
      <c r="L185" s="73">
        <v>1</v>
      </c>
      <c r="M185" s="73" t="b">
        <v>0</v>
      </c>
      <c r="N185" s="78">
        <v>0.79500000000000004</v>
      </c>
      <c r="O185" s="78">
        <v>6.4000000000000001E-2</v>
      </c>
      <c r="P185" s="78">
        <v>9.3899999999999997E-2</v>
      </c>
      <c r="Q185" s="78">
        <v>2.8E-3</v>
      </c>
      <c r="R185" s="78">
        <v>9.8957000000000003E-2</v>
      </c>
      <c r="S185" s="79">
        <v>6.2399999999999997E-2</v>
      </c>
      <c r="T185" s="79">
        <v>5.4000000000000003E-3</v>
      </c>
      <c r="U185" s="80">
        <v>560</v>
      </c>
      <c r="V185" s="74">
        <v>160</v>
      </c>
      <c r="W185" s="74">
        <v>581</v>
      </c>
      <c r="X185" s="74">
        <v>36</v>
      </c>
      <c r="Y185" s="74">
        <v>578</v>
      </c>
      <c r="Z185" s="74">
        <v>16</v>
      </c>
      <c r="AA185" s="75">
        <v>99.483648881239233</v>
      </c>
      <c r="AB185" s="40">
        <v>8.6956520000000008</v>
      </c>
      <c r="AC185" s="40">
        <v>0.15122869999999999</v>
      </c>
      <c r="AD185" s="44">
        <v>6.3500000000000001E-2</v>
      </c>
      <c r="AE185" s="44">
        <v>2.3999999999999998E-3</v>
      </c>
      <c r="AF185" s="40">
        <v>0.21215999999999999</v>
      </c>
      <c r="AG185" s="39">
        <v>0.11418380677545237</v>
      </c>
      <c r="AH185" s="39">
        <v>0.98663141872651705</v>
      </c>
      <c r="AI185" s="39">
        <v>0.99321674278479299</v>
      </c>
      <c r="AJ185" s="39">
        <v>9.4040675485479574E-3</v>
      </c>
      <c r="AK185" s="39">
        <v>0.94682934181926104</v>
      </c>
      <c r="AL185" s="3">
        <f t="shared" si="11"/>
        <v>-3.214285714285714</v>
      </c>
      <c r="AM185" s="39"/>
      <c r="AN185" s="39"/>
    </row>
    <row r="186" spans="1:40">
      <c r="A186" s="27" t="s">
        <v>302</v>
      </c>
      <c r="B186" s="72">
        <v>174200000</v>
      </c>
      <c r="C186" s="27">
        <v>39.15</v>
      </c>
      <c r="D186" s="27">
        <v>53</v>
      </c>
      <c r="E186" s="73">
        <v>0.73867924528301887</v>
      </c>
      <c r="F186" s="73">
        <f t="shared" si="12"/>
        <v>1.3537675606641124</v>
      </c>
      <c r="G186" s="74">
        <v>34</v>
      </c>
      <c r="H186" s="74">
        <v>14</v>
      </c>
      <c r="I186" s="75">
        <v>41.17647058823529</v>
      </c>
      <c r="J186" s="76">
        <v>98.17647058823529</v>
      </c>
      <c r="K186" s="77">
        <v>99.62</v>
      </c>
      <c r="L186" s="73">
        <v>1</v>
      </c>
      <c r="M186" s="73" t="b">
        <v>0</v>
      </c>
      <c r="N186" s="78">
        <v>0.751</v>
      </c>
      <c r="O186" s="78">
        <v>5.3999999999999999E-2</v>
      </c>
      <c r="P186" s="78">
        <v>9.0399999999999994E-2</v>
      </c>
      <c r="Q186" s="78">
        <v>2.3E-3</v>
      </c>
      <c r="R186" s="78">
        <v>0.14632000000000001</v>
      </c>
      <c r="S186" s="79">
        <v>6.0999999999999999E-2</v>
      </c>
      <c r="T186" s="79">
        <v>4.1000000000000003E-3</v>
      </c>
      <c r="U186" s="80">
        <v>540</v>
      </c>
      <c r="V186" s="74">
        <v>140</v>
      </c>
      <c r="W186" s="74">
        <v>558</v>
      </c>
      <c r="X186" s="74">
        <v>29</v>
      </c>
      <c r="Y186" s="74">
        <v>558</v>
      </c>
      <c r="Z186" s="74">
        <v>13</v>
      </c>
      <c r="AA186" s="75">
        <v>100</v>
      </c>
      <c r="AB186" s="40">
        <v>20.512820000000001</v>
      </c>
      <c r="AC186" s="40">
        <v>0.36607499999999998</v>
      </c>
      <c r="AD186" s="44">
        <v>5.3100000000000001E-2</v>
      </c>
      <c r="AE186" s="44">
        <v>2.3999999999999998E-3</v>
      </c>
      <c r="AF186" s="40">
        <v>6.7831000000000002E-2</v>
      </c>
      <c r="AG186" s="39">
        <v>4.763736473310054E-2</v>
      </c>
      <c r="AH186" s="39">
        <v>0.34373762023093479</v>
      </c>
      <c r="AI186" s="39">
        <v>0.34702286679805527</v>
      </c>
      <c r="AJ186" s="39">
        <v>7.3471162470234363E-3</v>
      </c>
      <c r="AK186" s="39">
        <v>2.1171850474334821</v>
      </c>
      <c r="AL186" s="3">
        <f t="shared" si="11"/>
        <v>-3.3333333333333335</v>
      </c>
      <c r="AM186" s="39"/>
      <c r="AN186" s="39"/>
    </row>
    <row r="187" spans="1:40">
      <c r="A187" s="27" t="s">
        <v>303</v>
      </c>
      <c r="B187" s="72">
        <v>169000000</v>
      </c>
      <c r="C187" s="27">
        <v>210.2</v>
      </c>
      <c r="D187" s="27">
        <v>175.7</v>
      </c>
      <c r="E187" s="73">
        <v>1.1963574274331246</v>
      </c>
      <c r="F187" s="73">
        <f t="shared" si="12"/>
        <v>0.83587059942911512</v>
      </c>
      <c r="G187" s="74">
        <v>15</v>
      </c>
      <c r="H187" s="74">
        <v>12</v>
      </c>
      <c r="I187" s="75">
        <v>80</v>
      </c>
      <c r="J187" s="76">
        <v>1487.3333333333333</v>
      </c>
      <c r="K187" s="77">
        <v>99.58</v>
      </c>
      <c r="L187" s="73">
        <v>1</v>
      </c>
      <c r="M187" s="73" t="b">
        <v>0</v>
      </c>
      <c r="N187" s="78">
        <v>0.996</v>
      </c>
      <c r="O187" s="78">
        <v>2.9000000000000001E-2</v>
      </c>
      <c r="P187" s="78">
        <v>0.115</v>
      </c>
      <c r="Q187" s="78">
        <v>2E-3</v>
      </c>
      <c r="R187" s="78">
        <v>7.6827999999999994E-2</v>
      </c>
      <c r="S187" s="79">
        <v>6.3500000000000001E-2</v>
      </c>
      <c r="T187" s="79">
        <v>2.3999999999999998E-3</v>
      </c>
      <c r="U187" s="80">
        <v>697</v>
      </c>
      <c r="V187" s="74">
        <v>78</v>
      </c>
      <c r="W187" s="74">
        <v>700</v>
      </c>
      <c r="X187" s="74">
        <v>15</v>
      </c>
      <c r="Y187" s="74">
        <v>701.4</v>
      </c>
      <c r="Z187" s="74">
        <v>12</v>
      </c>
      <c r="AA187" s="75">
        <v>100.2</v>
      </c>
      <c r="AB187" s="40">
        <v>10.81081</v>
      </c>
      <c r="AC187" s="40">
        <v>0.2220599</v>
      </c>
      <c r="AD187" s="44">
        <v>0.06</v>
      </c>
      <c r="AE187" s="44">
        <v>3.2000000000000002E-3</v>
      </c>
      <c r="AF187" s="40">
        <v>0.38574000000000003</v>
      </c>
      <c r="AG187" s="39">
        <v>9.0754872367591943E-2</v>
      </c>
      <c r="AH187" s="39">
        <v>0.73588262217892497</v>
      </c>
      <c r="AI187" s="39">
        <v>0.74145780762184199</v>
      </c>
      <c r="AJ187" s="39">
        <v>1.6211580375789257E-2</v>
      </c>
      <c r="AK187" s="39">
        <v>2.1864467821556044</v>
      </c>
      <c r="AL187" s="3">
        <f t="shared" si="11"/>
        <v>-0.63127690100430089</v>
      </c>
      <c r="AM187" s="39"/>
      <c r="AN187" s="39"/>
    </row>
    <row r="188" spans="1:40">
      <c r="A188" s="27" t="s">
        <v>304</v>
      </c>
      <c r="B188" s="72">
        <v>166900000</v>
      </c>
      <c r="C188" s="27">
        <v>219.2</v>
      </c>
      <c r="D188" s="27">
        <v>149.5</v>
      </c>
      <c r="E188" s="73">
        <v>1.4662207357859531</v>
      </c>
      <c r="F188" s="73">
        <f t="shared" si="12"/>
        <v>0.68202554744525556</v>
      </c>
      <c r="G188" s="74">
        <v>18</v>
      </c>
      <c r="H188" s="74">
        <v>14</v>
      </c>
      <c r="I188" s="75">
        <v>77.777777777777786</v>
      </c>
      <c r="J188" s="76">
        <v>548.33333333333337</v>
      </c>
      <c r="K188" s="77">
        <v>99.87</v>
      </c>
      <c r="L188" s="73">
        <v>1</v>
      </c>
      <c r="M188" s="73" t="b">
        <v>0</v>
      </c>
      <c r="N188" s="78">
        <v>0.35099999999999998</v>
      </c>
      <c r="O188" s="78">
        <v>1.4E-2</v>
      </c>
      <c r="P188" s="78">
        <v>4.8750000000000002E-2</v>
      </c>
      <c r="Q188" s="78">
        <v>8.7000000000000001E-4</v>
      </c>
      <c r="R188" s="78">
        <v>0.27542</v>
      </c>
      <c r="S188" s="79">
        <v>5.3100000000000001E-2</v>
      </c>
      <c r="T188" s="79">
        <v>2.3999999999999998E-3</v>
      </c>
      <c r="U188" s="80">
        <v>300</v>
      </c>
      <c r="V188" s="74">
        <v>95</v>
      </c>
      <c r="W188" s="74">
        <v>304.3</v>
      </c>
      <c r="X188" s="74">
        <v>10</v>
      </c>
      <c r="Y188" s="74">
        <v>306.8</v>
      </c>
      <c r="Z188" s="74">
        <v>5.4</v>
      </c>
      <c r="AA188" s="75">
        <v>100.82155767334866</v>
      </c>
      <c r="AB188" s="40">
        <v>2.4956330000000002</v>
      </c>
      <c r="AC188" s="40">
        <v>4.6088549999999999E-2</v>
      </c>
      <c r="AD188" s="44">
        <v>0.1351</v>
      </c>
      <c r="AE188" s="44">
        <v>4.3E-3</v>
      </c>
      <c r="AF188" s="40">
        <v>0.11654</v>
      </c>
      <c r="AG188" s="39">
        <v>0.39760457038628982</v>
      </c>
      <c r="AH188" s="39">
        <v>7.3754624994393065</v>
      </c>
      <c r="AI188" s="39">
        <v>7.3861719770817391</v>
      </c>
      <c r="AJ188" s="39">
        <v>8.5518538896001361E-2</v>
      </c>
      <c r="AK188" s="39">
        <v>1.1578194924428167</v>
      </c>
      <c r="AL188" s="3">
        <f t="shared" si="11"/>
        <v>-2.2666666666666702</v>
      </c>
      <c r="AM188" s="39"/>
      <c r="AN188" s="39"/>
    </row>
    <row r="189" spans="1:40">
      <c r="A189" s="27" t="s">
        <v>305</v>
      </c>
      <c r="B189" s="72">
        <v>179500000</v>
      </c>
      <c r="C189" s="27">
        <v>104.3</v>
      </c>
      <c r="D189" s="27">
        <v>75.8</v>
      </c>
      <c r="E189" s="73">
        <v>1.3759894459102902</v>
      </c>
      <c r="F189" s="73">
        <f t="shared" si="12"/>
        <v>0.72674976030680727</v>
      </c>
      <c r="G189" s="74">
        <v>33</v>
      </c>
      <c r="H189" s="74">
        <v>18</v>
      </c>
      <c r="I189" s="75">
        <v>54.54545454545454</v>
      </c>
      <c r="J189" s="76">
        <v>276.969696969697</v>
      </c>
      <c r="K189" s="77">
        <v>99.76</v>
      </c>
      <c r="L189" s="73">
        <v>1</v>
      </c>
      <c r="M189" s="73" t="b">
        <v>0</v>
      </c>
      <c r="N189" s="78">
        <v>0.752</v>
      </c>
      <c r="O189" s="78">
        <v>3.5000000000000003E-2</v>
      </c>
      <c r="P189" s="78">
        <v>9.2499999999999999E-2</v>
      </c>
      <c r="Q189" s="78">
        <v>1.9E-3</v>
      </c>
      <c r="R189" s="78">
        <v>4.4914999999999997E-2</v>
      </c>
      <c r="S189" s="79">
        <v>0.06</v>
      </c>
      <c r="T189" s="79">
        <v>3.2000000000000002E-3</v>
      </c>
      <c r="U189" s="80">
        <v>560</v>
      </c>
      <c r="V189" s="74">
        <v>120</v>
      </c>
      <c r="W189" s="74">
        <v>566</v>
      </c>
      <c r="X189" s="74">
        <v>20</v>
      </c>
      <c r="Y189" s="74">
        <v>570.4</v>
      </c>
      <c r="Z189" s="74">
        <v>11</v>
      </c>
      <c r="AA189" s="75">
        <v>100.77738515901061</v>
      </c>
      <c r="AB189" s="40">
        <v>9.3196639999999995</v>
      </c>
      <c r="AC189" s="40">
        <v>0.19976910000000001</v>
      </c>
      <c r="AD189" s="44">
        <v>0.22389999999999999</v>
      </c>
      <c r="AE189" s="44">
        <v>0.01</v>
      </c>
      <c r="AF189" s="40">
        <v>-0.49706</v>
      </c>
      <c r="AG189" s="39">
        <v>0.39587121888150767</v>
      </c>
      <c r="AH189" s="39">
        <v>7.3097331795959359</v>
      </c>
      <c r="AI189" s="39">
        <v>7.3204448757452196</v>
      </c>
      <c r="AJ189" s="39">
        <v>6.5769429629957497</v>
      </c>
      <c r="AK189" s="39">
        <v>89.843487310273858</v>
      </c>
      <c r="AL189" s="3">
        <f t="shared" si="11"/>
        <v>-1.857142857142853</v>
      </c>
      <c r="AM189" s="39"/>
      <c r="AN189" s="39"/>
    </row>
    <row r="190" spans="1:40">
      <c r="A190" s="27" t="s">
        <v>306</v>
      </c>
      <c r="B190" s="72">
        <v>190600000</v>
      </c>
      <c r="C190" s="27">
        <v>68.05</v>
      </c>
      <c r="D190" s="27">
        <v>15.25</v>
      </c>
      <c r="E190" s="73">
        <v>4.4622950819672127</v>
      </c>
      <c r="F190" s="73">
        <f t="shared" si="12"/>
        <v>0.22409992652461427</v>
      </c>
      <c r="G190" s="74">
        <v>24</v>
      </c>
      <c r="H190" s="74">
        <v>19</v>
      </c>
      <c r="I190" s="75">
        <v>79.166666666666657</v>
      </c>
      <c r="J190" s="76">
        <v>1109.5833333333333</v>
      </c>
      <c r="K190" s="77">
        <v>99.67</v>
      </c>
      <c r="L190" s="73">
        <v>1</v>
      </c>
      <c r="M190" s="73" t="b">
        <v>0</v>
      </c>
      <c r="N190" s="78">
        <v>7.29</v>
      </c>
      <c r="O190" s="78">
        <v>0.19</v>
      </c>
      <c r="P190" s="78">
        <v>0.4007</v>
      </c>
      <c r="Q190" s="78">
        <v>7.4000000000000003E-3</v>
      </c>
      <c r="R190" s="78">
        <v>0.46644000000000002</v>
      </c>
      <c r="S190" s="79">
        <v>0.1351</v>
      </c>
      <c r="T190" s="79">
        <v>4.3E-3</v>
      </c>
      <c r="U190" s="80">
        <v>2158</v>
      </c>
      <c r="V190" s="74">
        <v>56</v>
      </c>
      <c r="W190" s="74">
        <v>2144</v>
      </c>
      <c r="X190" s="74">
        <v>24</v>
      </c>
      <c r="Y190" s="74">
        <v>2172</v>
      </c>
      <c r="Z190" s="74">
        <v>34</v>
      </c>
      <c r="AA190" s="75">
        <v>98.842180507557188</v>
      </c>
      <c r="AB190" s="40">
        <v>10.02004</v>
      </c>
      <c r="AC190" s="40">
        <v>0.22088260000000001</v>
      </c>
      <c r="AD190" s="44">
        <v>6.0699999999999997E-2</v>
      </c>
      <c r="AE190" s="44">
        <v>3.0999999999999999E-3</v>
      </c>
      <c r="AF190" s="40">
        <v>2.0402E-2</v>
      </c>
      <c r="AG190" s="39">
        <v>9.9077426814099923E-2</v>
      </c>
      <c r="AH190" s="39">
        <v>0.82170641047402992</v>
      </c>
      <c r="AI190" s="39">
        <v>0.82765799791835415</v>
      </c>
      <c r="AJ190" s="39">
        <v>1.1316681332885624E-2</v>
      </c>
      <c r="AK190" s="39">
        <v>1.3673137166979905</v>
      </c>
      <c r="AL190" s="3">
        <f t="shared" si="11"/>
        <v>-0.64874884151992585</v>
      </c>
      <c r="AM190" s="39"/>
      <c r="AN190" s="39"/>
    </row>
    <row r="191" spans="1:40">
      <c r="A191" s="27" t="s">
        <v>307</v>
      </c>
      <c r="B191" s="72">
        <v>193600000</v>
      </c>
      <c r="C191" s="27">
        <v>115.3</v>
      </c>
      <c r="D191" s="27">
        <v>68.03</v>
      </c>
      <c r="E191" s="73">
        <v>1.6948405115390268</v>
      </c>
      <c r="F191" s="73">
        <f t="shared" si="12"/>
        <v>0.59002601908065921</v>
      </c>
      <c r="G191" s="74">
        <v>143</v>
      </c>
      <c r="H191" s="74">
        <v>23</v>
      </c>
      <c r="I191" s="75">
        <v>16.083916083916083</v>
      </c>
      <c r="J191" s="76">
        <v>87.412587412587413</v>
      </c>
      <c r="K191" s="77">
        <v>80.61</v>
      </c>
      <c r="L191" s="73" t="s">
        <v>258</v>
      </c>
      <c r="M191" s="73" t="s">
        <v>259</v>
      </c>
      <c r="N191" s="78">
        <v>0.74</v>
      </c>
      <c r="O191" s="78">
        <v>0.44</v>
      </c>
      <c r="P191" s="78">
        <v>8.7999999999999995E-2</v>
      </c>
      <c r="Q191" s="78">
        <v>4.5999999999999999E-3</v>
      </c>
      <c r="R191" s="78">
        <v>0.90244999999999997</v>
      </c>
      <c r="S191" s="79">
        <v>5.1999999999999998E-2</v>
      </c>
      <c r="T191" s="79">
        <v>4.4999999999999998E-2</v>
      </c>
      <c r="U191" s="80">
        <v>2150</v>
      </c>
      <c r="V191" s="74">
        <v>360</v>
      </c>
      <c r="W191" s="74">
        <v>730</v>
      </c>
      <c r="X191" s="74">
        <v>180</v>
      </c>
      <c r="Y191" s="74">
        <v>543</v>
      </c>
      <c r="Z191" s="74">
        <v>28</v>
      </c>
      <c r="AA191" s="75">
        <v>74.38356164383562</v>
      </c>
      <c r="AB191" s="40">
        <v>7.230658</v>
      </c>
      <c r="AC191" s="40">
        <v>0.28232499999999999</v>
      </c>
      <c r="AD191" s="44">
        <v>0.39300000000000002</v>
      </c>
      <c r="AE191" s="44">
        <v>2.4E-2</v>
      </c>
      <c r="AF191" s="40">
        <v>-5.6116999999999998E-3</v>
      </c>
      <c r="AG191" s="39">
        <v>0.4875344234723038</v>
      </c>
      <c r="AH191" s="39">
        <v>11.443719029655631</v>
      </c>
      <c r="AI191" s="39">
        <v>11.454099486374863</v>
      </c>
      <c r="AJ191" s="39">
        <v>10.761175623191173</v>
      </c>
      <c r="AK191" s="39">
        <v>93.950429154138632</v>
      </c>
      <c r="AL191" s="3">
        <f t="shared" si="11"/>
        <v>74.744186046511629</v>
      </c>
      <c r="AM191" s="39"/>
      <c r="AN191" s="39"/>
    </row>
    <row r="192" spans="1:40">
      <c r="A192" s="27" t="s">
        <v>308</v>
      </c>
      <c r="B192" s="72">
        <v>150900000</v>
      </c>
      <c r="C192" s="27">
        <v>78.53</v>
      </c>
      <c r="D192" s="27">
        <v>114</v>
      </c>
      <c r="E192" s="73">
        <v>0.68885964912280706</v>
      </c>
      <c r="F192" s="73">
        <f t="shared" si="12"/>
        <v>1.4516745192919902</v>
      </c>
      <c r="G192" s="74">
        <v>21</v>
      </c>
      <c r="H192" s="74">
        <v>16</v>
      </c>
      <c r="I192" s="75">
        <v>76.19047619047619</v>
      </c>
      <c r="J192" s="76">
        <v>329.04761904761904</v>
      </c>
      <c r="K192" s="77">
        <v>99.56</v>
      </c>
      <c r="L192" s="73">
        <v>1</v>
      </c>
      <c r="M192" s="73" t="b">
        <v>0</v>
      </c>
      <c r="N192" s="78">
        <v>0.83299999999999996</v>
      </c>
      <c r="O192" s="78">
        <v>0.04</v>
      </c>
      <c r="P192" s="78">
        <v>9.98E-2</v>
      </c>
      <c r="Q192" s="78">
        <v>2.2000000000000001E-3</v>
      </c>
      <c r="R192" s="78">
        <v>0.31796000000000002</v>
      </c>
      <c r="S192" s="79">
        <v>6.0699999999999997E-2</v>
      </c>
      <c r="T192" s="79">
        <v>3.0999999999999999E-3</v>
      </c>
      <c r="U192" s="80">
        <v>609</v>
      </c>
      <c r="V192" s="74">
        <v>100</v>
      </c>
      <c r="W192" s="74">
        <v>616</v>
      </c>
      <c r="X192" s="74">
        <v>21</v>
      </c>
      <c r="Y192" s="74">
        <v>613</v>
      </c>
      <c r="Z192" s="74">
        <v>13</v>
      </c>
      <c r="AA192" s="75">
        <v>99.512987012987011</v>
      </c>
      <c r="AB192" s="40">
        <v>9.3984959999999997</v>
      </c>
      <c r="AC192" s="40">
        <v>0.1589971</v>
      </c>
      <c r="AD192" s="44">
        <v>6.2799999999999995E-2</v>
      </c>
      <c r="AE192" s="44">
        <v>2.8E-3</v>
      </c>
      <c r="AF192" s="40">
        <v>0.51587000000000005</v>
      </c>
      <c r="AG192" s="39">
        <v>0.11073240826532471</v>
      </c>
      <c r="AH192" s="39">
        <v>0.94788360030855046</v>
      </c>
      <c r="AI192" s="39">
        <v>0.95432960028186187</v>
      </c>
      <c r="AJ192" s="39">
        <v>4.1112510694030338E-2</v>
      </c>
      <c r="AK192" s="39">
        <v>4.3079991107776321</v>
      </c>
      <c r="AL192" s="3">
        <f t="shared" si="11"/>
        <v>-0.65681444991789817</v>
      </c>
      <c r="AM192" s="39"/>
      <c r="AN192" s="39"/>
    </row>
    <row r="193" spans="1:40">
      <c r="A193" s="27" t="s">
        <v>309</v>
      </c>
      <c r="B193" s="72">
        <v>152100000</v>
      </c>
      <c r="C193" s="27">
        <v>83.8</v>
      </c>
      <c r="D193" s="27">
        <v>17.25</v>
      </c>
      <c r="E193" s="73">
        <v>4.8579710144927537</v>
      </c>
      <c r="F193" s="73">
        <f t="shared" si="12"/>
        <v>0.2058472553699284</v>
      </c>
      <c r="G193" s="74">
        <v>269</v>
      </c>
      <c r="H193" s="74">
        <v>42</v>
      </c>
      <c r="I193" s="75">
        <v>15.613382899628252</v>
      </c>
      <c r="J193" s="76">
        <v>39.144981412639403</v>
      </c>
      <c r="K193" s="77">
        <v>61.9</v>
      </c>
      <c r="L193" s="73" t="s">
        <v>258</v>
      </c>
      <c r="M193" s="73" t="s">
        <v>259</v>
      </c>
      <c r="N193" s="78">
        <v>0.69</v>
      </c>
      <c r="O193" s="78">
        <v>0.99</v>
      </c>
      <c r="P193" s="78">
        <v>8.6999999999999994E-2</v>
      </c>
      <c r="Q193" s="78">
        <v>7.4000000000000003E-3</v>
      </c>
      <c r="R193" s="78">
        <v>0.78100000000000003</v>
      </c>
      <c r="S193" s="79">
        <v>-2E-3</v>
      </c>
      <c r="T193" s="79">
        <v>0.1</v>
      </c>
      <c r="U193" s="80">
        <v>2560</v>
      </c>
      <c r="V193" s="74">
        <v>450</v>
      </c>
      <c r="W193" s="74">
        <v>950</v>
      </c>
      <c r="X193" s="74">
        <v>300</v>
      </c>
      <c r="Y193" s="74">
        <v>536</v>
      </c>
      <c r="Z193" s="74">
        <v>44</v>
      </c>
      <c r="AA193" s="75">
        <v>56.421052631578952</v>
      </c>
      <c r="AB193" s="40">
        <v>6.6666670000000003</v>
      </c>
      <c r="AC193" s="40">
        <v>0.53333330000000001</v>
      </c>
      <c r="AD193" s="44">
        <v>0.28899999999999998</v>
      </c>
      <c r="AE193" s="44">
        <v>4.2999999999999997E-2</v>
      </c>
      <c r="AF193" s="40">
        <v>-0.70369999999999999</v>
      </c>
      <c r="AG193" s="39">
        <v>0.37438485110603725</v>
      </c>
      <c r="AH193" s="39">
        <v>6.5303573686370973</v>
      </c>
      <c r="AI193" s="39">
        <v>6.5410802914236212</v>
      </c>
      <c r="AJ193" s="39">
        <v>4.8572666960539248</v>
      </c>
      <c r="AK193" s="39">
        <v>74.257866891231416</v>
      </c>
      <c r="AL193" s="3">
        <f t="shared" si="11"/>
        <v>79.0625</v>
      </c>
      <c r="AM193" s="39"/>
      <c r="AN193" s="39"/>
    </row>
    <row r="194" spans="1:40">
      <c r="A194" s="27" t="s">
        <v>310</v>
      </c>
      <c r="B194" s="72">
        <v>189100000</v>
      </c>
      <c r="C194" s="27">
        <v>306.3</v>
      </c>
      <c r="D194" s="27">
        <v>138.6</v>
      </c>
      <c r="E194" s="73">
        <v>2.2099567099567103</v>
      </c>
      <c r="F194" s="73">
        <f t="shared" si="12"/>
        <v>0.45249755142017628</v>
      </c>
      <c r="G194" s="74">
        <v>17</v>
      </c>
      <c r="H194" s="74">
        <v>17</v>
      </c>
      <c r="I194" s="75">
        <v>100</v>
      </c>
      <c r="J194" s="76">
        <v>1871.7647058823529</v>
      </c>
      <c r="K194" s="77">
        <v>99.36</v>
      </c>
      <c r="L194" s="73">
        <v>1</v>
      </c>
      <c r="M194" s="73" t="b">
        <v>0</v>
      </c>
      <c r="N194" s="78">
        <v>0.90700000000000003</v>
      </c>
      <c r="O194" s="78">
        <v>3.3000000000000002E-2</v>
      </c>
      <c r="P194" s="78">
        <v>0.10639999999999999</v>
      </c>
      <c r="Q194" s="78">
        <v>1.8E-3</v>
      </c>
      <c r="R194" s="78">
        <v>5.6578999999999997E-2</v>
      </c>
      <c r="S194" s="79">
        <v>6.2799999999999995E-2</v>
      </c>
      <c r="T194" s="79">
        <v>2.8E-3</v>
      </c>
      <c r="U194" s="80">
        <v>677</v>
      </c>
      <c r="V194" s="74">
        <v>88</v>
      </c>
      <c r="W194" s="74">
        <v>654</v>
      </c>
      <c r="X194" s="74">
        <v>17</v>
      </c>
      <c r="Y194" s="74">
        <v>651.9</v>
      </c>
      <c r="Z194" s="74">
        <v>10</v>
      </c>
      <c r="AA194" s="75">
        <v>99.678899082568805</v>
      </c>
      <c r="AB194" s="40">
        <v>10.121460000000001</v>
      </c>
      <c r="AC194" s="40">
        <v>0.17415459999999999</v>
      </c>
      <c r="AD194" s="44">
        <v>8.8700000000000001E-2</v>
      </c>
      <c r="AE194" s="44">
        <v>2.8E-3</v>
      </c>
      <c r="AF194" s="40">
        <v>0.13772000000000001</v>
      </c>
      <c r="AG194" s="39">
        <v>0.23928905815868795</v>
      </c>
      <c r="AH194" s="39">
        <v>2.9041791252867295</v>
      </c>
      <c r="AI194" s="39">
        <v>2.9140205292869275</v>
      </c>
      <c r="AJ194" s="39">
        <v>1.7099601359462617</v>
      </c>
      <c r="AK194" s="39">
        <v>58.680442322233596</v>
      </c>
      <c r="AL194" s="3">
        <f t="shared" si="11"/>
        <v>3.7075332348596786</v>
      </c>
      <c r="AM194" s="39"/>
      <c r="AN194" s="39"/>
    </row>
    <row r="195" spans="1:40">
      <c r="A195" s="27" t="s">
        <v>311</v>
      </c>
      <c r="B195" s="72">
        <v>185900000</v>
      </c>
      <c r="C195" s="27">
        <v>255.3</v>
      </c>
      <c r="D195" s="27">
        <v>59.3</v>
      </c>
      <c r="E195" s="73">
        <v>4.3052276559865099</v>
      </c>
      <c r="F195" s="73">
        <f t="shared" si="12"/>
        <v>0.23227575401488443</v>
      </c>
      <c r="G195" s="74">
        <v>570</v>
      </c>
      <c r="H195" s="74">
        <v>170</v>
      </c>
      <c r="I195" s="75">
        <v>29.82456140350877</v>
      </c>
      <c r="J195" s="76">
        <v>63.859649122807021</v>
      </c>
      <c r="K195" s="77">
        <v>74.7</v>
      </c>
      <c r="L195" s="73" t="s">
        <v>258</v>
      </c>
      <c r="M195" s="73" t="s">
        <v>312</v>
      </c>
      <c r="N195" s="78">
        <v>1.68</v>
      </c>
      <c r="O195" s="78">
        <v>0.72</v>
      </c>
      <c r="P195" s="78">
        <v>0.1154</v>
      </c>
      <c r="Q195" s="78">
        <v>6.4999999999999997E-3</v>
      </c>
      <c r="R195" s="78">
        <v>0.50309000000000004</v>
      </c>
      <c r="S195" s="79">
        <v>9.5000000000000001E-2</v>
      </c>
      <c r="T195" s="79">
        <v>4.5999999999999999E-2</v>
      </c>
      <c r="U195" s="80">
        <v>2050</v>
      </c>
      <c r="V195" s="74">
        <v>420</v>
      </c>
      <c r="W195" s="74">
        <v>960</v>
      </c>
      <c r="X195" s="74">
        <v>210</v>
      </c>
      <c r="Y195" s="74">
        <v>703</v>
      </c>
      <c r="Z195" s="74">
        <v>37</v>
      </c>
      <c r="AA195" s="75">
        <v>73.229166666666671</v>
      </c>
      <c r="AB195" s="40">
        <v>14.686439999999999</v>
      </c>
      <c r="AC195" s="40">
        <v>0.28039910000000001</v>
      </c>
      <c r="AD195" s="44">
        <v>0.17330000000000001</v>
      </c>
      <c r="AE195" s="44">
        <v>5.4999999999999997E-3</v>
      </c>
      <c r="AF195" s="40">
        <v>0.30732999999999999</v>
      </c>
      <c r="AG195" s="39">
        <v>0.31188987465732465</v>
      </c>
      <c r="AH195" s="39">
        <v>4.6040385081597455</v>
      </c>
      <c r="AI195" s="39">
        <v>4.6145905428901894</v>
      </c>
      <c r="AJ195" s="39">
        <v>4.2216678103276752</v>
      </c>
      <c r="AK195" s="39">
        <v>91.485209166219533</v>
      </c>
      <c r="AL195" s="3">
        <f t="shared" si="11"/>
        <v>65.707317073170728</v>
      </c>
      <c r="AM195" s="39"/>
      <c r="AN195" s="39"/>
    </row>
    <row r="196" spans="1:40">
      <c r="A196" s="27" t="s">
        <v>313</v>
      </c>
      <c r="B196" s="72">
        <v>167500000</v>
      </c>
      <c r="C196" s="27">
        <v>266.2</v>
      </c>
      <c r="D196" s="27">
        <v>194.7</v>
      </c>
      <c r="E196" s="73">
        <v>1.3672316384180792</v>
      </c>
      <c r="F196" s="73">
        <f t="shared" si="12"/>
        <v>0.73140495867768596</v>
      </c>
      <c r="G196" s="74">
        <v>66</v>
      </c>
      <c r="H196" s="74">
        <v>15</v>
      </c>
      <c r="I196" s="75">
        <v>22.727272727272727</v>
      </c>
      <c r="J196" s="76">
        <v>366.969696969697</v>
      </c>
      <c r="K196" s="77">
        <v>96.48</v>
      </c>
      <c r="L196" s="73">
        <v>1</v>
      </c>
      <c r="M196" s="73" t="b">
        <v>0</v>
      </c>
      <c r="N196" s="78">
        <v>1.2</v>
      </c>
      <c r="O196" s="78">
        <v>0.03</v>
      </c>
      <c r="P196" s="78">
        <v>9.8799999999999999E-2</v>
      </c>
      <c r="Q196" s="78">
        <v>1.6999999999999999E-3</v>
      </c>
      <c r="R196" s="78">
        <v>0.38020999999999999</v>
      </c>
      <c r="S196" s="79">
        <v>8.8700000000000001E-2</v>
      </c>
      <c r="T196" s="79">
        <v>2.8E-3</v>
      </c>
      <c r="U196" s="80">
        <v>1383</v>
      </c>
      <c r="V196" s="74">
        <v>62</v>
      </c>
      <c r="W196" s="74">
        <v>799</v>
      </c>
      <c r="X196" s="74">
        <v>14</v>
      </c>
      <c r="Y196" s="74">
        <v>607.29999999999995</v>
      </c>
      <c r="Z196" s="74">
        <v>10</v>
      </c>
      <c r="AA196" s="75">
        <v>76.007509386733403</v>
      </c>
      <c r="AB196" s="40">
        <v>11.174429999999999</v>
      </c>
      <c r="AC196" s="40">
        <v>0.16232830000000001</v>
      </c>
      <c r="AD196" s="44">
        <v>5.9670000000000001E-2</v>
      </c>
      <c r="AE196" s="44">
        <v>1.6000000000000001E-3</v>
      </c>
      <c r="AF196" s="40">
        <v>0.34036</v>
      </c>
      <c r="AG196" s="39">
        <v>9.533294345282517E-2</v>
      </c>
      <c r="AH196" s="39">
        <v>0.78266056893814628</v>
      </c>
      <c r="AI196" s="39">
        <v>0.78844526523910496</v>
      </c>
      <c r="AJ196" s="39">
        <v>4.6925755913323194E-2</v>
      </c>
      <c r="AK196" s="39">
        <v>5.9516821245787339</v>
      </c>
      <c r="AL196" s="3">
        <f t="shared" si="11"/>
        <v>56.088214027476504</v>
      </c>
      <c r="AM196" s="39"/>
      <c r="AN196" s="39"/>
    </row>
    <row r="197" spans="1:40">
      <c r="A197" s="27" t="s">
        <v>314</v>
      </c>
      <c r="B197" s="72">
        <v>161700000</v>
      </c>
      <c r="C197" s="27">
        <v>398</v>
      </c>
      <c r="D197" s="27">
        <v>179.3</v>
      </c>
      <c r="E197" s="73">
        <v>2.2197434467373118</v>
      </c>
      <c r="F197" s="73">
        <f t="shared" si="12"/>
        <v>0.45050251256281409</v>
      </c>
      <c r="G197" s="74">
        <v>211</v>
      </c>
      <c r="H197" s="74">
        <v>31</v>
      </c>
      <c r="I197" s="75">
        <v>14.691943127962084</v>
      </c>
      <c r="J197" s="76">
        <v>116.91943127962085</v>
      </c>
      <c r="K197" s="77">
        <v>85.23</v>
      </c>
      <c r="L197" s="73" t="s">
        <v>258</v>
      </c>
      <c r="M197" s="73" t="s">
        <v>259</v>
      </c>
      <c r="N197" s="78">
        <v>0.39</v>
      </c>
      <c r="O197" s="78">
        <v>0.21</v>
      </c>
      <c r="P197" s="78">
        <v>5.8200000000000002E-2</v>
      </c>
      <c r="Q197" s="78">
        <v>2.3999999999999998E-3</v>
      </c>
      <c r="R197" s="78">
        <v>0.85757000000000005</v>
      </c>
      <c r="S197" s="79">
        <v>0.04</v>
      </c>
      <c r="T197" s="79">
        <v>3.3000000000000002E-2</v>
      </c>
      <c r="U197" s="80">
        <v>1750</v>
      </c>
      <c r="V197" s="74">
        <v>350</v>
      </c>
      <c r="W197" s="74">
        <v>170</v>
      </c>
      <c r="X197" s="74">
        <v>200</v>
      </c>
      <c r="Y197" s="74">
        <v>365</v>
      </c>
      <c r="Z197" s="74">
        <v>14</v>
      </c>
      <c r="AA197" s="75">
        <v>214.70588235294116</v>
      </c>
      <c r="AB197" s="40">
        <v>10.89325</v>
      </c>
      <c r="AC197" s="40">
        <v>0.2254593</v>
      </c>
      <c r="AD197" s="44">
        <v>6.0299999999999999E-2</v>
      </c>
      <c r="AE197" s="44">
        <v>2.3999999999999998E-3</v>
      </c>
      <c r="AF197" s="40">
        <v>0.32424999999999998</v>
      </c>
      <c r="AG197" s="39">
        <v>9.7884613853351343E-2</v>
      </c>
      <c r="AH197" s="39">
        <v>0.80919084796503826</v>
      </c>
      <c r="AI197" s="39">
        <v>0.81508970430229177</v>
      </c>
      <c r="AJ197" s="39">
        <v>6.0497609080811997E-2</v>
      </c>
      <c r="AK197" s="39">
        <v>7.4222025823031723</v>
      </c>
      <c r="AL197" s="3">
        <f t="shared" si="11"/>
        <v>79.142857142857153</v>
      </c>
      <c r="AM197" s="39"/>
      <c r="AN197" s="39"/>
    </row>
    <row r="198" spans="1:40">
      <c r="A198" s="27" t="s">
        <v>315</v>
      </c>
      <c r="B198" s="72">
        <v>161800000</v>
      </c>
      <c r="C198" s="27">
        <v>1310</v>
      </c>
      <c r="D198" s="27">
        <v>1582</v>
      </c>
      <c r="E198" s="73">
        <v>0.82806573957016438</v>
      </c>
      <c r="F198" s="73">
        <f t="shared" si="12"/>
        <v>1.2076335877862596</v>
      </c>
      <c r="G198" s="74">
        <v>14</v>
      </c>
      <c r="H198" s="74">
        <v>17</v>
      </c>
      <c r="I198" s="75">
        <v>121.42857142857142</v>
      </c>
      <c r="J198" s="76">
        <v>7864.2857142857147</v>
      </c>
      <c r="K198" s="77">
        <v>99.808999999999997</v>
      </c>
      <c r="L198" s="73">
        <v>1</v>
      </c>
      <c r="M198" s="73" t="b">
        <v>0</v>
      </c>
      <c r="N198" s="78">
        <v>0.73609999999999998</v>
      </c>
      <c r="O198" s="78">
        <v>1.2999999999999999E-2</v>
      </c>
      <c r="P198" s="78">
        <v>8.949E-2</v>
      </c>
      <c r="Q198" s="78">
        <v>1.2999999999999999E-3</v>
      </c>
      <c r="R198" s="78">
        <v>0.32268000000000002</v>
      </c>
      <c r="S198" s="79">
        <v>5.9670000000000001E-2</v>
      </c>
      <c r="T198" s="79">
        <v>1.6000000000000001E-3</v>
      </c>
      <c r="U198" s="80">
        <v>587</v>
      </c>
      <c r="V198" s="74">
        <v>57</v>
      </c>
      <c r="W198" s="74">
        <v>559.79999999999995</v>
      </c>
      <c r="X198" s="74">
        <v>7.5</v>
      </c>
      <c r="Y198" s="74">
        <v>552.5</v>
      </c>
      <c r="Z198" s="74">
        <v>8</v>
      </c>
      <c r="AA198" s="75">
        <v>98.69596284387282</v>
      </c>
      <c r="AB198" s="40">
        <v>2.889338</v>
      </c>
      <c r="AC198" s="40">
        <v>5.3428969999999999E-2</v>
      </c>
      <c r="AD198" s="44">
        <v>0.15040000000000001</v>
      </c>
      <c r="AE198" s="44">
        <v>4.7999999999999996E-3</v>
      </c>
      <c r="AF198" s="40">
        <v>-8.7819999999999995E-2</v>
      </c>
      <c r="AG198" s="39">
        <v>0.43941027722088788</v>
      </c>
      <c r="AH198" s="39">
        <v>9.0989130576346504</v>
      </c>
      <c r="AI198" s="39">
        <v>9.1095170136578414</v>
      </c>
      <c r="AJ198" s="39">
        <v>2.1209666083297165</v>
      </c>
      <c r="AK198" s="39">
        <v>23.282975432723433</v>
      </c>
      <c r="AL198" s="3">
        <f t="shared" si="11"/>
        <v>5.877342419080068</v>
      </c>
      <c r="AM198" s="39"/>
      <c r="AN198" s="39"/>
    </row>
    <row r="199" spans="1:40">
      <c r="A199" s="27" t="s">
        <v>316</v>
      </c>
      <c r="B199" s="72">
        <v>201300000</v>
      </c>
      <c r="C199" s="27">
        <v>353</v>
      </c>
      <c r="D199" s="27">
        <v>51.5</v>
      </c>
      <c r="E199" s="73">
        <v>6.8543689320388346</v>
      </c>
      <c r="F199" s="73">
        <f t="shared" si="12"/>
        <v>0.14589235127478753</v>
      </c>
      <c r="G199" s="74">
        <v>23</v>
      </c>
      <c r="H199" s="74">
        <v>30</v>
      </c>
      <c r="I199" s="75">
        <v>130.43478260869566</v>
      </c>
      <c r="J199" s="76">
        <v>1403.0434782608695</v>
      </c>
      <c r="K199" s="77">
        <v>99.72</v>
      </c>
      <c r="L199" s="73">
        <v>1</v>
      </c>
      <c r="M199" s="73" t="b">
        <v>0</v>
      </c>
      <c r="N199" s="78">
        <v>0.749</v>
      </c>
      <c r="O199" s="78">
        <v>2.5999999999999999E-2</v>
      </c>
      <c r="P199" s="78">
        <v>9.1800000000000007E-2</v>
      </c>
      <c r="Q199" s="78">
        <v>1.9E-3</v>
      </c>
      <c r="R199" s="78">
        <v>0.15101999999999999</v>
      </c>
      <c r="S199" s="79">
        <v>6.0299999999999999E-2</v>
      </c>
      <c r="T199" s="79">
        <v>2.3999999999999998E-3</v>
      </c>
      <c r="U199" s="80">
        <v>602</v>
      </c>
      <c r="V199" s="74">
        <v>89</v>
      </c>
      <c r="W199" s="74">
        <v>567</v>
      </c>
      <c r="X199" s="74">
        <v>15</v>
      </c>
      <c r="Y199" s="74">
        <v>566.29999999999995</v>
      </c>
      <c r="Z199" s="74">
        <v>11</v>
      </c>
      <c r="AA199" s="75">
        <v>99.87654320987653</v>
      </c>
      <c r="AB199" s="40">
        <v>2.613013</v>
      </c>
      <c r="AC199" s="40">
        <v>4.3698149999999998E-2</v>
      </c>
      <c r="AD199" s="44">
        <v>0.1341</v>
      </c>
      <c r="AE199" s="44">
        <v>3.7000000000000002E-3</v>
      </c>
      <c r="AF199" s="40">
        <v>0.12675</v>
      </c>
      <c r="AG199" s="39">
        <v>0.39565470115276913</v>
      </c>
      <c r="AH199" s="39">
        <v>7.301553367479146</v>
      </c>
      <c r="AI199" s="39">
        <v>7.3122653275637051</v>
      </c>
      <c r="AJ199" s="39">
        <v>0.3517919761277748</v>
      </c>
      <c r="AK199" s="39">
        <v>4.8109848366919774</v>
      </c>
      <c r="AL199" s="3">
        <f t="shared" si="11"/>
        <v>5.9302325581395428</v>
      </c>
      <c r="AM199" s="39"/>
      <c r="AN199" s="39"/>
    </row>
    <row r="200" spans="1:40">
      <c r="A200" s="27" t="s">
        <v>317</v>
      </c>
      <c r="B200" s="72">
        <v>214000000</v>
      </c>
      <c r="C200" s="27">
        <v>149.30000000000001</v>
      </c>
      <c r="D200" s="27">
        <v>49.3</v>
      </c>
      <c r="E200" s="73">
        <v>3.0283975659229214</v>
      </c>
      <c r="F200" s="73">
        <f t="shared" si="12"/>
        <v>0.33020763563295374</v>
      </c>
      <c r="G200" s="74">
        <v>85</v>
      </c>
      <c r="H200" s="74">
        <v>30</v>
      </c>
      <c r="I200" s="75">
        <v>35.294117647058826</v>
      </c>
      <c r="J200" s="76">
        <v>632.94117647058829</v>
      </c>
      <c r="K200" s="77">
        <v>96.48</v>
      </c>
      <c r="L200" s="73">
        <v>1</v>
      </c>
      <c r="M200" s="73" t="b">
        <v>0</v>
      </c>
      <c r="N200" s="78">
        <v>6.98</v>
      </c>
      <c r="O200" s="78">
        <v>0.23</v>
      </c>
      <c r="P200" s="78">
        <v>0.34610000000000002</v>
      </c>
      <c r="Q200" s="78">
        <v>6.4000000000000003E-3</v>
      </c>
      <c r="R200" s="78">
        <v>0.56949000000000005</v>
      </c>
      <c r="S200" s="79">
        <v>0.15040000000000001</v>
      </c>
      <c r="T200" s="79">
        <v>4.7999999999999996E-3</v>
      </c>
      <c r="U200" s="80">
        <v>2348</v>
      </c>
      <c r="V200" s="74">
        <v>55</v>
      </c>
      <c r="W200" s="74">
        <v>2115</v>
      </c>
      <c r="X200" s="74">
        <v>26</v>
      </c>
      <c r="Y200" s="74">
        <v>1916</v>
      </c>
      <c r="Z200" s="74">
        <v>31</v>
      </c>
      <c r="AA200" s="75">
        <v>76.717024567276567</v>
      </c>
      <c r="AB200" s="40">
        <v>3.270111</v>
      </c>
      <c r="AC200" s="40">
        <v>8.4479650000000003E-2</v>
      </c>
      <c r="AD200" s="44">
        <v>0.1288</v>
      </c>
      <c r="AE200" s="44">
        <v>5.0000000000000001E-3</v>
      </c>
      <c r="AF200" s="40">
        <v>0.28225</v>
      </c>
      <c r="AG200" s="39">
        <v>0.37822784000253828</v>
      </c>
      <c r="AH200" s="39">
        <v>6.6650405301453999</v>
      </c>
      <c r="AI200" s="39">
        <v>6.6757637441294957</v>
      </c>
      <c r="AJ200" s="39">
        <v>1.2970642878156469</v>
      </c>
      <c r="AK200" s="39">
        <v>19.42945163324951</v>
      </c>
      <c r="AL200" s="3">
        <f t="shared" si="11"/>
        <v>18.39863713798978</v>
      </c>
      <c r="AM200" s="39"/>
      <c r="AN200" s="39"/>
    </row>
    <row r="201" spans="1:40">
      <c r="A201" s="27" t="s">
        <v>318</v>
      </c>
      <c r="B201" s="72">
        <v>191700000</v>
      </c>
      <c r="C201" s="27">
        <v>174.4</v>
      </c>
      <c r="D201" s="27">
        <v>82.74</v>
      </c>
      <c r="E201" s="73">
        <v>2.1078075900410926</v>
      </c>
      <c r="F201" s="73">
        <f t="shared" si="12"/>
        <v>0.4744266055045871</v>
      </c>
      <c r="G201" s="74">
        <v>21</v>
      </c>
      <c r="H201" s="74">
        <v>18</v>
      </c>
      <c r="I201" s="75">
        <v>85.714285714285708</v>
      </c>
      <c r="J201" s="76">
        <v>3097.1428571428573</v>
      </c>
      <c r="K201" s="77">
        <v>99.5</v>
      </c>
      <c r="L201" s="73">
        <v>1</v>
      </c>
      <c r="M201" s="73" t="b">
        <v>0</v>
      </c>
      <c r="N201" s="78">
        <v>6.95</v>
      </c>
      <c r="O201" s="78">
        <v>0.14000000000000001</v>
      </c>
      <c r="P201" s="78">
        <v>0.38269999999999998</v>
      </c>
      <c r="Q201" s="78">
        <v>6.4000000000000003E-3</v>
      </c>
      <c r="R201" s="78">
        <v>0.62053000000000003</v>
      </c>
      <c r="S201" s="79">
        <v>0.1341</v>
      </c>
      <c r="T201" s="79">
        <v>3.7000000000000002E-3</v>
      </c>
      <c r="U201" s="80">
        <v>2149</v>
      </c>
      <c r="V201" s="74">
        <v>48</v>
      </c>
      <c r="W201" s="74">
        <v>2104</v>
      </c>
      <c r="X201" s="74">
        <v>19</v>
      </c>
      <c r="Y201" s="74">
        <v>2089</v>
      </c>
      <c r="Z201" s="74">
        <v>30</v>
      </c>
      <c r="AA201" s="75">
        <v>95.189015163308028</v>
      </c>
      <c r="AB201" s="40">
        <v>10.37344</v>
      </c>
      <c r="AC201" s="40">
        <v>0.2259775</v>
      </c>
      <c r="AD201" s="44">
        <v>6.0299999999999999E-2</v>
      </c>
      <c r="AE201" s="44">
        <v>3.0000000000000001E-3</v>
      </c>
      <c r="AF201" s="40">
        <v>0.39424999999999999</v>
      </c>
      <c r="AG201" s="39">
        <v>9.4483705226334092E-2</v>
      </c>
      <c r="AH201" s="39">
        <v>0.77390388038786462</v>
      </c>
      <c r="AI201" s="39">
        <v>0.77965016939181842</v>
      </c>
      <c r="AJ201" s="39">
        <v>3.0157065529781611E-2</v>
      </c>
      <c r="AK201" s="39">
        <v>3.8680252648833804</v>
      </c>
      <c r="AL201" s="3">
        <f t="shared" si="11"/>
        <v>2.7919962773382969</v>
      </c>
      <c r="AM201" s="39"/>
      <c r="AN201" s="39"/>
    </row>
    <row r="202" spans="1:40">
      <c r="A202" s="27" t="s">
        <v>319</v>
      </c>
      <c r="B202" s="72">
        <v>174100000</v>
      </c>
      <c r="C202" s="27">
        <v>32.79</v>
      </c>
      <c r="D202" s="27">
        <v>10.92</v>
      </c>
      <c r="E202" s="73">
        <v>3.0027472527472527</v>
      </c>
      <c r="F202" s="73">
        <f t="shared" si="12"/>
        <v>0.33302836230558097</v>
      </c>
      <c r="G202" s="74">
        <v>12</v>
      </c>
      <c r="H202" s="74">
        <v>14</v>
      </c>
      <c r="I202" s="75">
        <v>116.66666666666667</v>
      </c>
      <c r="J202" s="76">
        <v>784.16666666666663</v>
      </c>
      <c r="K202" s="77">
        <v>97.06</v>
      </c>
      <c r="L202" s="73">
        <v>1</v>
      </c>
      <c r="M202" s="73" t="b">
        <v>0</v>
      </c>
      <c r="N202" s="78">
        <v>5.37</v>
      </c>
      <c r="O202" s="78">
        <v>0.17</v>
      </c>
      <c r="P202" s="78">
        <v>0.30580000000000002</v>
      </c>
      <c r="Q202" s="78">
        <v>7.9000000000000008E-3</v>
      </c>
      <c r="R202" s="78">
        <v>0.34026000000000001</v>
      </c>
      <c r="S202" s="79">
        <v>0.1288</v>
      </c>
      <c r="T202" s="79">
        <v>5.0000000000000001E-3</v>
      </c>
      <c r="U202" s="80">
        <v>2068</v>
      </c>
      <c r="V202" s="74">
        <v>66</v>
      </c>
      <c r="W202" s="74">
        <v>1876</v>
      </c>
      <c r="X202" s="74">
        <v>29</v>
      </c>
      <c r="Y202" s="74">
        <v>1718</v>
      </c>
      <c r="Z202" s="74">
        <v>39</v>
      </c>
      <c r="AA202" s="75">
        <v>80.570548366750486</v>
      </c>
      <c r="AB202" s="40">
        <v>11.705489999999999</v>
      </c>
      <c r="AC202" s="40">
        <v>0.20552770000000001</v>
      </c>
      <c r="AD202" s="44">
        <v>5.9499999999999997E-2</v>
      </c>
      <c r="AE202" s="44">
        <v>2.5000000000000001E-3</v>
      </c>
      <c r="AF202" s="40">
        <v>0.33167000000000002</v>
      </c>
      <c r="AG202" s="39">
        <v>9.1093331567512426E-2</v>
      </c>
      <c r="AH202" s="39">
        <v>0.7393051597594269</v>
      </c>
      <c r="AI202" s="39">
        <v>0.74489604261465947</v>
      </c>
      <c r="AJ202" s="39">
        <v>3.2797815041945712E-2</v>
      </c>
      <c r="AK202" s="39">
        <v>4.4030056767145798</v>
      </c>
      <c r="AL202" s="3">
        <f t="shared" si="11"/>
        <v>16.924564796905223</v>
      </c>
      <c r="AM202" s="39"/>
      <c r="AN202" s="39"/>
    </row>
    <row r="203" spans="1:40">
      <c r="A203" s="27" t="s">
        <v>320</v>
      </c>
      <c r="B203" s="72">
        <v>141100000</v>
      </c>
      <c r="C203" s="27">
        <v>145.1</v>
      </c>
      <c r="D203" s="27">
        <v>102.3</v>
      </c>
      <c r="E203" s="73">
        <v>1.4183773216031281</v>
      </c>
      <c r="F203" s="73">
        <f t="shared" si="12"/>
        <v>0.70503101309441762</v>
      </c>
      <c r="G203" s="74">
        <v>6</v>
      </c>
      <c r="H203" s="74">
        <v>20</v>
      </c>
      <c r="I203" s="75">
        <v>333.33333333333337</v>
      </c>
      <c r="J203" s="76">
        <v>2026.6666666666667</v>
      </c>
      <c r="K203" s="77">
        <v>99.53</v>
      </c>
      <c r="L203" s="73">
        <v>1</v>
      </c>
      <c r="M203" s="73" t="b">
        <v>0</v>
      </c>
      <c r="N203" s="78">
        <v>0.80400000000000005</v>
      </c>
      <c r="O203" s="78">
        <v>3.1E-2</v>
      </c>
      <c r="P203" s="78">
        <v>9.64E-2</v>
      </c>
      <c r="Q203" s="78">
        <v>2.0999999999999999E-3</v>
      </c>
      <c r="R203" s="78">
        <v>1.7728000000000001E-2</v>
      </c>
      <c r="S203" s="79">
        <v>6.0299999999999999E-2</v>
      </c>
      <c r="T203" s="79">
        <v>3.0000000000000001E-3</v>
      </c>
      <c r="U203" s="80">
        <v>582</v>
      </c>
      <c r="V203" s="74">
        <v>110</v>
      </c>
      <c r="W203" s="74">
        <v>597</v>
      </c>
      <c r="X203" s="74">
        <v>17</v>
      </c>
      <c r="Y203" s="74">
        <v>592.9</v>
      </c>
      <c r="Z203" s="74">
        <v>12</v>
      </c>
      <c r="AA203" s="75">
        <v>99.313232830820766</v>
      </c>
      <c r="AB203" s="40">
        <v>2.434275</v>
      </c>
      <c r="AC203" s="40">
        <v>4.3850130000000001E-2</v>
      </c>
      <c r="AD203" s="44">
        <v>0.19189999999999999</v>
      </c>
      <c r="AE203" s="44">
        <v>5.1999999999999998E-3</v>
      </c>
      <c r="AF203" s="40">
        <v>0.59394000000000002</v>
      </c>
      <c r="AG203" s="39">
        <v>0.51032105887869905</v>
      </c>
      <c r="AH203" s="39">
        <v>12.704596671146128</v>
      </c>
      <c r="AI203" s="39">
        <v>12.714841884963901</v>
      </c>
      <c r="AJ203" s="39">
        <v>2.3868950090470813</v>
      </c>
      <c r="AK203" s="39">
        <v>18.772510351620923</v>
      </c>
      <c r="AL203" s="3">
        <f t="shared" si="11"/>
        <v>-1.872852233676972</v>
      </c>
      <c r="AM203" s="39"/>
      <c r="AN203" s="39"/>
    </row>
    <row r="204" spans="1:40">
      <c r="A204" s="27" t="s">
        <v>321</v>
      </c>
      <c r="B204" s="72">
        <v>167000000</v>
      </c>
      <c r="C204" s="27">
        <v>165.2</v>
      </c>
      <c r="D204" s="27">
        <v>133.5</v>
      </c>
      <c r="E204" s="73">
        <v>1.2374531835205991</v>
      </c>
      <c r="F204" s="73">
        <f t="shared" si="12"/>
        <v>0.8081113801452785</v>
      </c>
      <c r="G204" s="74">
        <v>38</v>
      </c>
      <c r="H204" s="74">
        <v>16</v>
      </c>
      <c r="I204" s="75">
        <v>42.105263157894733</v>
      </c>
      <c r="J204" s="76">
        <v>347.10526315789474</v>
      </c>
      <c r="K204" s="77">
        <v>99.49</v>
      </c>
      <c r="L204" s="73">
        <v>1</v>
      </c>
      <c r="M204" s="73" t="b">
        <v>0</v>
      </c>
      <c r="N204" s="78">
        <v>0.70699999999999996</v>
      </c>
      <c r="O204" s="78">
        <v>2.5000000000000001E-2</v>
      </c>
      <c r="P204" s="78">
        <v>8.5430000000000006E-2</v>
      </c>
      <c r="Q204" s="78">
        <v>1.5E-3</v>
      </c>
      <c r="R204" s="78">
        <v>0.14016000000000001</v>
      </c>
      <c r="S204" s="79">
        <v>5.9499999999999997E-2</v>
      </c>
      <c r="T204" s="79">
        <v>2.5000000000000001E-3</v>
      </c>
      <c r="U204" s="80">
        <v>562</v>
      </c>
      <c r="V204" s="74">
        <v>86</v>
      </c>
      <c r="W204" s="74">
        <v>540</v>
      </c>
      <c r="X204" s="74">
        <v>15</v>
      </c>
      <c r="Y204" s="74">
        <v>528.4</v>
      </c>
      <c r="Z204" s="74">
        <v>8.6999999999999993</v>
      </c>
      <c r="AA204" s="75">
        <v>97.851851851851848</v>
      </c>
      <c r="AB204" s="40">
        <v>11.24859</v>
      </c>
      <c r="AC204" s="40">
        <v>0.36693949999999997</v>
      </c>
      <c r="AD204" s="44">
        <v>6.25E-2</v>
      </c>
      <c r="AE204" s="44">
        <v>4.1000000000000003E-3</v>
      </c>
      <c r="AF204" s="40">
        <v>0.64176</v>
      </c>
      <c r="AG204" s="39">
        <v>0.10952694632044357</v>
      </c>
      <c r="AH204" s="39">
        <v>0.9345011700663699</v>
      </c>
      <c r="AI204" s="39">
        <v>0.94089775683954935</v>
      </c>
      <c r="AJ204" s="39">
        <v>0.18763836854607188</v>
      </c>
      <c r="AK204" s="39">
        <v>19.94248229226778</v>
      </c>
      <c r="AL204" s="3">
        <f t="shared" si="11"/>
        <v>5.9786476868327441</v>
      </c>
      <c r="AM204" s="39"/>
      <c r="AN204" s="39"/>
    </row>
    <row r="205" spans="1:40">
      <c r="A205" s="27" t="s">
        <v>322</v>
      </c>
      <c r="B205" s="72">
        <v>142400000</v>
      </c>
      <c r="C205" s="27">
        <v>578.20000000000005</v>
      </c>
      <c r="D205" s="27">
        <v>490.7</v>
      </c>
      <c r="E205" s="73">
        <v>1.1783166904422255</v>
      </c>
      <c r="F205" s="73">
        <f t="shared" si="12"/>
        <v>0.84866828087167057</v>
      </c>
      <c r="G205" s="74">
        <v>184</v>
      </c>
      <c r="H205" s="74">
        <v>53</v>
      </c>
      <c r="I205" s="75">
        <v>28.804347826086957</v>
      </c>
      <c r="J205" s="76">
        <v>1134.2391304347825</v>
      </c>
      <c r="K205" s="77">
        <v>93.49</v>
      </c>
      <c r="L205" s="73" t="s">
        <v>258</v>
      </c>
      <c r="M205" s="73" t="s">
        <v>312</v>
      </c>
      <c r="N205" s="78">
        <v>10.32</v>
      </c>
      <c r="O205" s="78">
        <v>0.39</v>
      </c>
      <c r="P205" s="78">
        <v>0.40560000000000002</v>
      </c>
      <c r="Q205" s="78">
        <v>8.2000000000000007E-3</v>
      </c>
      <c r="R205" s="78">
        <v>0.61519000000000001</v>
      </c>
      <c r="S205" s="79">
        <v>0.18090000000000001</v>
      </c>
      <c r="T205" s="79">
        <v>8.0999999999999996E-3</v>
      </c>
      <c r="U205" s="80">
        <v>2658</v>
      </c>
      <c r="V205" s="74">
        <v>73</v>
      </c>
      <c r="W205" s="74">
        <v>2462</v>
      </c>
      <c r="X205" s="74">
        <v>35</v>
      </c>
      <c r="Y205" s="74">
        <v>2194</v>
      </c>
      <c r="Z205" s="74">
        <v>37</v>
      </c>
      <c r="AA205" s="75">
        <v>81.227489648379077</v>
      </c>
      <c r="AB205" s="40">
        <v>4.8169560000000002</v>
      </c>
      <c r="AC205" s="40">
        <v>8.5851330000000003E-2</v>
      </c>
      <c r="AD205" s="44">
        <v>0.18240000000000001</v>
      </c>
      <c r="AE205" s="44">
        <v>4.5999999999999999E-3</v>
      </c>
      <c r="AF205" s="40">
        <v>-4.6131999999999999E-2</v>
      </c>
      <c r="AG205" s="39">
        <v>0.51383947906706973</v>
      </c>
      <c r="AH205" s="39">
        <v>12.908554048098205</v>
      </c>
      <c r="AI205" s="39">
        <v>12.918776978604457</v>
      </c>
      <c r="AJ205" s="39">
        <v>7.6906536482071388</v>
      </c>
      <c r="AK205" s="39">
        <v>59.530818288326216</v>
      </c>
      <c r="AL205" s="3">
        <f t="shared" si="11"/>
        <v>17.45673438675696</v>
      </c>
      <c r="AM205" s="39"/>
      <c r="AN205" s="39"/>
    </row>
    <row r="206" spans="1:40">
      <c r="A206" s="27" t="s">
        <v>323</v>
      </c>
      <c r="B206" s="72">
        <v>209200000</v>
      </c>
      <c r="C206" s="27">
        <v>297.60000000000002</v>
      </c>
      <c r="D206" s="27">
        <v>298</v>
      </c>
      <c r="E206" s="73">
        <v>0.99865771812080539</v>
      </c>
      <c r="F206" s="73">
        <f t="shared" si="12"/>
        <v>1.0013440860215053</v>
      </c>
      <c r="G206" s="74">
        <v>31</v>
      </c>
      <c r="H206" s="74">
        <v>32</v>
      </c>
      <c r="I206" s="75">
        <v>103.2258064516129</v>
      </c>
      <c r="J206" s="76">
        <v>872.90322580645159</v>
      </c>
      <c r="K206" s="77">
        <v>99.33</v>
      </c>
      <c r="L206" s="73">
        <v>1</v>
      </c>
      <c r="M206" s="73" t="b">
        <v>0</v>
      </c>
      <c r="N206" s="78">
        <v>0.748</v>
      </c>
      <c r="O206" s="78">
        <v>3.5999999999999997E-2</v>
      </c>
      <c r="P206" s="78">
        <v>8.8900000000000007E-2</v>
      </c>
      <c r="Q206" s="78">
        <v>2.8999999999999998E-3</v>
      </c>
      <c r="R206" s="78">
        <v>0.20627999999999999</v>
      </c>
      <c r="S206" s="79">
        <v>6.25E-2</v>
      </c>
      <c r="T206" s="79">
        <v>4.1000000000000003E-3</v>
      </c>
      <c r="U206" s="80">
        <v>670</v>
      </c>
      <c r="V206" s="74">
        <v>140</v>
      </c>
      <c r="W206" s="74">
        <v>566</v>
      </c>
      <c r="X206" s="74">
        <v>21</v>
      </c>
      <c r="Y206" s="74">
        <v>549</v>
      </c>
      <c r="Z206" s="74">
        <v>17</v>
      </c>
      <c r="AA206" s="75">
        <v>96.996466431095413</v>
      </c>
      <c r="AB206" s="40">
        <v>11.41553</v>
      </c>
      <c r="AC206" s="40">
        <v>0.31275409999999998</v>
      </c>
      <c r="AD206" s="44">
        <v>6.2799999999999995E-2</v>
      </c>
      <c r="AE206" s="44">
        <v>6.0000000000000001E-3</v>
      </c>
      <c r="AF206" s="40">
        <v>0.25235999999999997</v>
      </c>
      <c r="AG206" s="39">
        <v>9.9247934424589124E-2</v>
      </c>
      <c r="AH206" s="39">
        <v>0.82350140178589748</v>
      </c>
      <c r="AI206" s="39">
        <v>0.82946049407484479</v>
      </c>
      <c r="AJ206" s="39">
        <v>8.5300417819265145E-2</v>
      </c>
      <c r="AK206" s="39">
        <v>10.283843344993382</v>
      </c>
      <c r="AL206" s="3">
        <f t="shared" si="11"/>
        <v>18.059701492537314</v>
      </c>
      <c r="AM206" s="39"/>
      <c r="AN206" s="39"/>
    </row>
    <row r="207" spans="1:40">
      <c r="A207" s="27" t="s">
        <v>324</v>
      </c>
      <c r="B207" s="72">
        <v>173000000</v>
      </c>
      <c r="C207" s="27">
        <v>402.1</v>
      </c>
      <c r="D207" s="27">
        <v>69.92</v>
      </c>
      <c r="E207" s="73">
        <v>5.7508581235697944</v>
      </c>
      <c r="F207" s="73">
        <f t="shared" si="12"/>
        <v>0.17388709276299427</v>
      </c>
      <c r="G207" s="74">
        <v>30</v>
      </c>
      <c r="H207" s="74">
        <v>15</v>
      </c>
      <c r="I207" s="75">
        <v>50</v>
      </c>
      <c r="J207" s="76">
        <v>2639.6666666666665</v>
      </c>
      <c r="K207" s="77">
        <v>87.67</v>
      </c>
      <c r="L207" s="73">
        <v>1</v>
      </c>
      <c r="M207" s="73" t="b">
        <v>0</v>
      </c>
      <c r="N207" s="78">
        <v>5.2240000000000002</v>
      </c>
      <c r="O207" s="78">
        <v>0.11</v>
      </c>
      <c r="P207" s="78">
        <v>0.20760000000000001</v>
      </c>
      <c r="Q207" s="78">
        <v>3.7000000000000002E-3</v>
      </c>
      <c r="R207" s="78">
        <v>0.66120999999999996</v>
      </c>
      <c r="S207" s="79">
        <v>0.18240000000000001</v>
      </c>
      <c r="T207" s="79">
        <v>4.5999999999999999E-3</v>
      </c>
      <c r="U207" s="80">
        <v>2673</v>
      </c>
      <c r="V207" s="74">
        <v>42</v>
      </c>
      <c r="W207" s="74">
        <v>1854</v>
      </c>
      <c r="X207" s="74">
        <v>18</v>
      </c>
      <c r="Y207" s="74">
        <v>1216</v>
      </c>
      <c r="Z207" s="74">
        <v>20</v>
      </c>
      <c r="AA207" s="75">
        <v>40.469181711673784</v>
      </c>
      <c r="AB207" s="40">
        <v>10.02004</v>
      </c>
      <c r="AC207" s="40">
        <v>0.24096290000000001</v>
      </c>
      <c r="AD207" s="44">
        <v>8.6999999999999994E-2</v>
      </c>
      <c r="AE207" s="44">
        <v>4.7999999999999996E-3</v>
      </c>
      <c r="AF207" s="40">
        <v>0.31130000000000002</v>
      </c>
      <c r="AG207" s="39">
        <v>0.23028641499907532</v>
      </c>
      <c r="AH207" s="39">
        <v>2.7275813809478056</v>
      </c>
      <c r="AI207" s="39">
        <v>2.7372855208447411</v>
      </c>
      <c r="AJ207" s="39">
        <v>1.5570586007608096</v>
      </c>
      <c r="AK207" s="39">
        <v>56.883309720656868</v>
      </c>
      <c r="AL207" s="3">
        <f t="shared" si="11"/>
        <v>54.50804339693228</v>
      </c>
      <c r="AM207" s="39"/>
      <c r="AN207" s="39"/>
    </row>
    <row r="208" spans="1:40">
      <c r="A208" s="27" t="s">
        <v>325</v>
      </c>
      <c r="B208" s="72">
        <v>186900000</v>
      </c>
      <c r="C208" s="27">
        <v>86</v>
      </c>
      <c r="D208" s="27">
        <v>12.98</v>
      </c>
      <c r="E208" s="73">
        <v>6.6255778120184896</v>
      </c>
      <c r="F208" s="73">
        <f t="shared" si="12"/>
        <v>0.15093023255813953</v>
      </c>
      <c r="G208" s="74">
        <v>9</v>
      </c>
      <c r="H208" s="74">
        <v>17</v>
      </c>
      <c r="I208" s="75">
        <v>188.88888888888889</v>
      </c>
      <c r="J208" s="76">
        <v>824.44444444444446</v>
      </c>
      <c r="K208" s="77">
        <v>99.3</v>
      </c>
      <c r="L208" s="73">
        <v>1</v>
      </c>
      <c r="M208" s="73" t="b">
        <v>0</v>
      </c>
      <c r="N208" s="78">
        <v>0.73899999999999999</v>
      </c>
      <c r="O208" s="78">
        <v>5.7000000000000002E-2</v>
      </c>
      <c r="P208" s="78">
        <v>8.7599999999999997E-2</v>
      </c>
      <c r="Q208" s="78">
        <v>2.3999999999999998E-3</v>
      </c>
      <c r="R208" s="78">
        <v>0.12261</v>
      </c>
      <c r="S208" s="79">
        <v>6.2799999999999995E-2</v>
      </c>
      <c r="T208" s="79">
        <v>6.0000000000000001E-3</v>
      </c>
      <c r="U208" s="80">
        <v>610</v>
      </c>
      <c r="V208" s="74">
        <v>170</v>
      </c>
      <c r="W208" s="74">
        <v>556</v>
      </c>
      <c r="X208" s="74">
        <v>32</v>
      </c>
      <c r="Y208" s="74">
        <v>541</v>
      </c>
      <c r="Z208" s="74">
        <v>14</v>
      </c>
      <c r="AA208" s="75">
        <v>97.302158273381295</v>
      </c>
      <c r="AB208" s="40">
        <v>2.703433</v>
      </c>
      <c r="AC208" s="40">
        <v>5.2621569999999999E-2</v>
      </c>
      <c r="AD208" s="44">
        <v>0.1323</v>
      </c>
      <c r="AE208" s="44">
        <v>4.4000000000000003E-3</v>
      </c>
      <c r="AF208" s="40">
        <v>0.30296000000000001</v>
      </c>
      <c r="AG208" s="39">
        <v>0.38982140044679725</v>
      </c>
      <c r="AH208" s="39">
        <v>7.0837162602871242</v>
      </c>
      <c r="AI208" s="39">
        <v>7.0944342114436791</v>
      </c>
      <c r="AJ208" s="39">
        <v>0.48412630858271161</v>
      </c>
      <c r="AK208" s="39">
        <v>6.8240298543017222</v>
      </c>
      <c r="AL208" s="3">
        <f t="shared" si="11"/>
        <v>11.311475409836065</v>
      </c>
      <c r="AM208" s="39"/>
      <c r="AN208" s="39"/>
    </row>
    <row r="209" spans="1:40">
      <c r="A209" s="27" t="s">
        <v>326</v>
      </c>
      <c r="B209" s="72">
        <v>185100000</v>
      </c>
      <c r="C209" s="27">
        <v>200.2</v>
      </c>
      <c r="D209" s="27">
        <v>109.5</v>
      </c>
      <c r="E209" s="73">
        <v>1.828310502283105</v>
      </c>
      <c r="F209" s="73">
        <f t="shared" si="12"/>
        <v>0.54695304695304703</v>
      </c>
      <c r="G209" s="74">
        <v>43</v>
      </c>
      <c r="H209" s="74">
        <v>25</v>
      </c>
      <c r="I209" s="75">
        <v>58.139534883720934</v>
      </c>
      <c r="J209" s="76">
        <v>453.72093023255815</v>
      </c>
      <c r="K209" s="77">
        <v>96.83</v>
      </c>
      <c r="L209" s="73">
        <v>1</v>
      </c>
      <c r="M209" s="73" t="b">
        <v>0</v>
      </c>
      <c r="N209" s="78">
        <v>1.1759999999999999</v>
      </c>
      <c r="O209" s="78">
        <v>5.8000000000000003E-2</v>
      </c>
      <c r="P209" s="78">
        <v>9.98E-2</v>
      </c>
      <c r="Q209" s="78">
        <v>2.3999999999999998E-3</v>
      </c>
      <c r="R209" s="78">
        <v>0.10319</v>
      </c>
      <c r="S209" s="79">
        <v>8.6999999999999994E-2</v>
      </c>
      <c r="T209" s="79">
        <v>4.7999999999999996E-3</v>
      </c>
      <c r="U209" s="80">
        <v>1336</v>
      </c>
      <c r="V209" s="74">
        <v>100</v>
      </c>
      <c r="W209" s="74">
        <v>787</v>
      </c>
      <c r="X209" s="74">
        <v>27</v>
      </c>
      <c r="Y209" s="74">
        <v>613</v>
      </c>
      <c r="Z209" s="74">
        <v>14</v>
      </c>
      <c r="AA209" s="75">
        <v>77.890724269377387</v>
      </c>
      <c r="AB209" s="40">
        <v>11.494249999999999</v>
      </c>
      <c r="AC209" s="40">
        <v>0.26423570000000002</v>
      </c>
      <c r="AD209" s="44">
        <v>0.1033</v>
      </c>
      <c r="AE209" s="44">
        <v>5.5999999999999999E-3</v>
      </c>
      <c r="AF209" s="40">
        <v>0.45034999999999997</v>
      </c>
      <c r="AG209" s="39">
        <v>0.29269847550975125</v>
      </c>
      <c r="AH209" s="39">
        <v>4.1035008734058369</v>
      </c>
      <c r="AI209" s="39">
        <v>4.1139265690588349</v>
      </c>
      <c r="AJ209" s="39">
        <v>2.8599078823640629</v>
      </c>
      <c r="AK209" s="39">
        <v>69.517718276102812</v>
      </c>
      <c r="AL209" s="3">
        <f t="shared" si="11"/>
        <v>54.116766467065872</v>
      </c>
      <c r="AM209" s="39"/>
      <c r="AN209" s="39"/>
    </row>
    <row r="210" spans="1:40">
      <c r="A210" s="27" t="s">
        <v>327</v>
      </c>
      <c r="B210" s="72">
        <v>178900000</v>
      </c>
      <c r="C210" s="27">
        <v>79.8</v>
      </c>
      <c r="D210" s="27">
        <v>60.3</v>
      </c>
      <c r="E210" s="73">
        <v>1.3233830845771144</v>
      </c>
      <c r="F210" s="73">
        <f t="shared" si="12"/>
        <v>0.75563909774436089</v>
      </c>
      <c r="G210" s="74">
        <v>28</v>
      </c>
      <c r="H210" s="74">
        <v>19</v>
      </c>
      <c r="I210" s="75">
        <v>67.857142857142861</v>
      </c>
      <c r="J210" s="76">
        <v>1042.8571428571429</v>
      </c>
      <c r="K210" s="77">
        <v>99.04</v>
      </c>
      <c r="L210" s="73">
        <v>1</v>
      </c>
      <c r="M210" s="73" t="b">
        <v>0</v>
      </c>
      <c r="N210" s="78">
        <v>6.6</v>
      </c>
      <c r="O210" s="78">
        <v>0.17</v>
      </c>
      <c r="P210" s="78">
        <v>0.36990000000000001</v>
      </c>
      <c r="Q210" s="78">
        <v>7.1999999999999998E-3</v>
      </c>
      <c r="R210" s="78">
        <v>0.42413000000000001</v>
      </c>
      <c r="S210" s="79">
        <v>0.1323</v>
      </c>
      <c r="T210" s="79">
        <v>4.4000000000000003E-3</v>
      </c>
      <c r="U210" s="80">
        <v>2122</v>
      </c>
      <c r="V210" s="74">
        <v>57</v>
      </c>
      <c r="W210" s="74">
        <v>2057</v>
      </c>
      <c r="X210" s="74">
        <v>22</v>
      </c>
      <c r="Y210" s="74">
        <v>2028</v>
      </c>
      <c r="Z210" s="74">
        <v>34</v>
      </c>
      <c r="AA210" s="75">
        <v>93.175970145698273</v>
      </c>
      <c r="AB210" s="40">
        <v>11.065619999999999</v>
      </c>
      <c r="AC210" s="40">
        <v>0.1836719</v>
      </c>
      <c r="AD210" s="44">
        <v>5.96E-2</v>
      </c>
      <c r="AE210" s="44">
        <v>2E-3</v>
      </c>
      <c r="AF210" s="40">
        <v>0.28051999999999999</v>
      </c>
      <c r="AG210" s="39">
        <v>9.2617698100556645E-2</v>
      </c>
      <c r="AH210" s="39">
        <v>0.75479027789108089</v>
      </c>
      <c r="AI210" s="39">
        <v>0.76045144591902836</v>
      </c>
      <c r="AJ210" s="39">
        <v>2.0911427534714439E-2</v>
      </c>
      <c r="AK210" s="39">
        <v>2.7498701786860766</v>
      </c>
      <c r="AL210" s="3">
        <f t="shared" si="11"/>
        <v>4.4297832233741747</v>
      </c>
      <c r="AM210" s="39"/>
      <c r="AN210" s="39"/>
    </row>
    <row r="211" spans="1:40">
      <c r="A211" s="27" t="s">
        <v>328</v>
      </c>
      <c r="B211" s="72">
        <v>153700000</v>
      </c>
      <c r="C211" s="27">
        <v>114.9</v>
      </c>
      <c r="D211" s="27">
        <v>102.2</v>
      </c>
      <c r="E211" s="73">
        <v>1.12426614481409</v>
      </c>
      <c r="F211" s="73">
        <f t="shared" si="12"/>
        <v>0.88946910356832021</v>
      </c>
      <c r="G211" s="74">
        <v>35</v>
      </c>
      <c r="H211" s="74">
        <v>24</v>
      </c>
      <c r="I211" s="75">
        <v>68.571428571428569</v>
      </c>
      <c r="J211" s="76">
        <v>267.71428571428572</v>
      </c>
      <c r="K211" s="77">
        <v>94.15</v>
      </c>
      <c r="L211" s="73">
        <v>1</v>
      </c>
      <c r="M211" s="73" t="b">
        <v>0</v>
      </c>
      <c r="N211" s="78">
        <v>1.2509999999999999</v>
      </c>
      <c r="O211" s="78">
        <v>5.7000000000000002E-2</v>
      </c>
      <c r="P211" s="78">
        <v>8.6999999999999994E-2</v>
      </c>
      <c r="Q211" s="78">
        <v>2E-3</v>
      </c>
      <c r="R211" s="78">
        <v>9.8407999999999995E-2</v>
      </c>
      <c r="S211" s="79">
        <v>0.1033</v>
      </c>
      <c r="T211" s="79">
        <v>5.5999999999999999E-3</v>
      </c>
      <c r="U211" s="80">
        <v>1655</v>
      </c>
      <c r="V211" s="74">
        <v>100</v>
      </c>
      <c r="W211" s="74">
        <v>820</v>
      </c>
      <c r="X211" s="74">
        <v>26</v>
      </c>
      <c r="Y211" s="74">
        <v>537.6</v>
      </c>
      <c r="Z211" s="74">
        <v>12</v>
      </c>
      <c r="AA211" s="75">
        <v>65.560975609756099</v>
      </c>
      <c r="AB211" s="40">
        <v>2.5562369999999999</v>
      </c>
      <c r="AC211" s="40">
        <v>5.2928219999999998E-2</v>
      </c>
      <c r="AD211" s="44">
        <v>0.1588</v>
      </c>
      <c r="AE211" s="44">
        <v>5.4000000000000003E-3</v>
      </c>
      <c r="AF211" s="40">
        <v>0.25424000000000002</v>
      </c>
      <c r="AG211" s="39">
        <v>0.46010010728029482</v>
      </c>
      <c r="AH211" s="39">
        <v>10.056671484158535</v>
      </c>
      <c r="AI211" s="39">
        <v>10.067190941320561</v>
      </c>
      <c r="AJ211" s="39">
        <v>1.6381211102482438</v>
      </c>
      <c r="AK211" s="39">
        <v>16.271878817005568</v>
      </c>
      <c r="AL211" s="3">
        <f t="shared" si="11"/>
        <v>67.516616314199396</v>
      </c>
      <c r="AM211" s="39"/>
      <c r="AN211" s="39"/>
    </row>
    <row r="212" spans="1:40">
      <c r="A212" s="27" t="s">
        <v>329</v>
      </c>
      <c r="B212" s="72">
        <v>182200000</v>
      </c>
      <c r="C212" s="27">
        <v>370</v>
      </c>
      <c r="D212" s="27">
        <v>328</v>
      </c>
      <c r="E212" s="73">
        <v>1.1280487804878048</v>
      </c>
      <c r="F212" s="73">
        <f t="shared" si="12"/>
        <v>0.88648648648648654</v>
      </c>
      <c r="G212" s="74">
        <v>0</v>
      </c>
      <c r="H212" s="74">
        <v>15</v>
      </c>
      <c r="I212" s="75" t="e">
        <v>#DIV/0!</v>
      </c>
      <c r="J212" s="76">
        <v>32800</v>
      </c>
      <c r="K212" s="77">
        <v>99.65</v>
      </c>
      <c r="L212" s="73">
        <v>1</v>
      </c>
      <c r="M212" s="73" t="b">
        <v>0</v>
      </c>
      <c r="N212" s="78">
        <v>0.73399999999999999</v>
      </c>
      <c r="O212" s="78">
        <v>1.9E-2</v>
      </c>
      <c r="P212" s="78">
        <v>9.0370000000000006E-2</v>
      </c>
      <c r="Q212" s="78">
        <v>1.5E-3</v>
      </c>
      <c r="R212" s="78">
        <v>0.11473</v>
      </c>
      <c r="S212" s="79">
        <v>5.96E-2</v>
      </c>
      <c r="T212" s="79">
        <v>2E-3</v>
      </c>
      <c r="U212" s="80">
        <v>571</v>
      </c>
      <c r="V212" s="74">
        <v>75</v>
      </c>
      <c r="W212" s="74">
        <v>558</v>
      </c>
      <c r="X212" s="74">
        <v>11</v>
      </c>
      <c r="Y212" s="74">
        <v>557.70000000000005</v>
      </c>
      <c r="Z212" s="74">
        <v>8.8000000000000007</v>
      </c>
      <c r="AA212" s="75">
        <v>99.946236559139791</v>
      </c>
      <c r="AB212" s="40">
        <v>3.6832410000000002</v>
      </c>
      <c r="AC212" s="40">
        <v>6.9187960000000007E-2</v>
      </c>
      <c r="AD212" s="44">
        <v>9.74E-2</v>
      </c>
      <c r="AE212" s="44">
        <v>3.0999999999999999E-3</v>
      </c>
      <c r="AF212" s="40">
        <v>0.23152</v>
      </c>
      <c r="AG212" s="39">
        <v>0.2755674328759965</v>
      </c>
      <c r="AH212" s="39">
        <v>3.6890483433353776</v>
      </c>
      <c r="AI212" s="39">
        <v>3.6993263021160168</v>
      </c>
      <c r="AJ212" s="39">
        <v>9.1139150941390454E-2</v>
      </c>
      <c r="AK212" s="39">
        <v>2.4636688817977155</v>
      </c>
      <c r="AL212" s="3">
        <f t="shared" si="11"/>
        <v>2.3292469352013931</v>
      </c>
      <c r="AM212" s="39"/>
      <c r="AN212" s="39"/>
    </row>
    <row r="213" spans="1:40">
      <c r="A213" s="27" t="s">
        <v>330</v>
      </c>
      <c r="B213" s="72">
        <v>208100000</v>
      </c>
      <c r="C213" s="27">
        <v>137.5</v>
      </c>
      <c r="D213" s="27">
        <v>38.700000000000003</v>
      </c>
      <c r="E213" s="73">
        <v>3.5529715762273901</v>
      </c>
      <c r="F213" s="73">
        <f t="shared" si="12"/>
        <v>0.28145454545454546</v>
      </c>
      <c r="G213" s="74">
        <v>24</v>
      </c>
      <c r="H213" s="74">
        <v>27</v>
      </c>
      <c r="I213" s="75">
        <v>112.5</v>
      </c>
      <c r="J213" s="76">
        <v>2263.75</v>
      </c>
      <c r="K213" s="77">
        <v>97.27</v>
      </c>
      <c r="L213" s="73">
        <v>1</v>
      </c>
      <c r="M213" s="73" t="b">
        <v>0</v>
      </c>
      <c r="N213" s="78">
        <v>8.42</v>
      </c>
      <c r="O213" s="78">
        <v>0.24</v>
      </c>
      <c r="P213" s="78">
        <v>0.39119999999999999</v>
      </c>
      <c r="Q213" s="78">
        <v>8.0999999999999996E-3</v>
      </c>
      <c r="R213" s="78">
        <v>0.40150999999999998</v>
      </c>
      <c r="S213" s="79">
        <v>0.1588</v>
      </c>
      <c r="T213" s="79">
        <v>5.4000000000000003E-3</v>
      </c>
      <c r="U213" s="80">
        <v>2440</v>
      </c>
      <c r="V213" s="74">
        <v>58</v>
      </c>
      <c r="W213" s="74">
        <v>2275</v>
      </c>
      <c r="X213" s="74">
        <v>25</v>
      </c>
      <c r="Y213" s="74">
        <v>2128</v>
      </c>
      <c r="Z213" s="74">
        <v>37</v>
      </c>
      <c r="AA213" s="75">
        <v>83.728121182994428</v>
      </c>
      <c r="AB213" s="40">
        <v>5.858231</v>
      </c>
      <c r="AC213" s="40">
        <v>9.6092830000000004E-2</v>
      </c>
      <c r="AD213" s="44">
        <v>7.4099999999999999E-2</v>
      </c>
      <c r="AE213" s="44">
        <v>2.3999999999999998E-3</v>
      </c>
      <c r="AF213" s="40">
        <v>0.15248999999999999</v>
      </c>
      <c r="AG213" s="39">
        <v>0.17762741603359689</v>
      </c>
      <c r="AH213" s="39">
        <v>1.8236543081222361</v>
      </c>
      <c r="AI213" s="39">
        <v>1.8322845124214646</v>
      </c>
      <c r="AJ213" s="39">
        <v>7.7962687632262356E-2</v>
      </c>
      <c r="AK213" s="39">
        <v>4.2549444206800828</v>
      </c>
      <c r="AL213" s="3">
        <f t="shared" si="11"/>
        <v>12.786885245901638</v>
      </c>
      <c r="AM213" s="39"/>
      <c r="AN213" s="39"/>
    </row>
    <row r="214" spans="1:40">
      <c r="A214" s="27" t="s">
        <v>331</v>
      </c>
      <c r="B214" s="72">
        <v>195100000</v>
      </c>
      <c r="C214" s="27">
        <v>122.4</v>
      </c>
      <c r="D214" s="27">
        <v>181.5</v>
      </c>
      <c r="E214" s="73">
        <v>0.67438016528925626</v>
      </c>
      <c r="F214" s="73">
        <f t="shared" si="12"/>
        <v>1.4828431372549018</v>
      </c>
      <c r="G214" s="74">
        <v>24</v>
      </c>
      <c r="H214" s="74">
        <v>19</v>
      </c>
      <c r="I214" s="75">
        <v>79.166666666666657</v>
      </c>
      <c r="J214" s="76">
        <v>1429.1666666666667</v>
      </c>
      <c r="K214" s="77">
        <v>99.59</v>
      </c>
      <c r="L214" s="73">
        <v>1</v>
      </c>
      <c r="M214" s="73" t="b">
        <v>0</v>
      </c>
      <c r="N214" s="78">
        <v>3.5979999999999999</v>
      </c>
      <c r="O214" s="78">
        <v>8.7999999999999995E-2</v>
      </c>
      <c r="P214" s="78">
        <v>0.27150000000000002</v>
      </c>
      <c r="Q214" s="78">
        <v>5.1000000000000004E-3</v>
      </c>
      <c r="R214" s="78">
        <v>0.25328000000000001</v>
      </c>
      <c r="S214" s="79">
        <v>9.74E-2</v>
      </c>
      <c r="T214" s="79">
        <v>3.0999999999999999E-3</v>
      </c>
      <c r="U214" s="80">
        <v>1569</v>
      </c>
      <c r="V214" s="74">
        <v>59</v>
      </c>
      <c r="W214" s="74">
        <v>1547</v>
      </c>
      <c r="X214" s="74">
        <v>19</v>
      </c>
      <c r="Y214" s="74">
        <v>1548</v>
      </c>
      <c r="Z214" s="74">
        <v>26</v>
      </c>
      <c r="AA214" s="75">
        <v>97.536331118202284</v>
      </c>
      <c r="AB214" s="40">
        <v>9.6525099999999995</v>
      </c>
      <c r="AC214" s="40">
        <v>0.21429319999999999</v>
      </c>
      <c r="AD214" s="44">
        <v>6.3200000000000006E-2</v>
      </c>
      <c r="AE214" s="44">
        <v>4.1999999999999997E-3</v>
      </c>
      <c r="AF214" s="40">
        <v>0.37665999999999999</v>
      </c>
      <c r="AG214" s="39">
        <v>0.10437548140619701</v>
      </c>
      <c r="AH214" s="39">
        <v>0.87818145964986161</v>
      </c>
      <c r="AI214" s="39">
        <v>0.8843624354253955</v>
      </c>
      <c r="AJ214" s="39">
        <v>5.2391693534854624E-3</v>
      </c>
      <c r="AK214" s="39">
        <v>0.5924233259597147</v>
      </c>
      <c r="AL214" s="3">
        <f t="shared" si="11"/>
        <v>1.338432122370937</v>
      </c>
      <c r="AM214" s="39"/>
      <c r="AN214" s="39"/>
    </row>
    <row r="215" spans="1:40">
      <c r="A215" s="27" t="s">
        <v>332</v>
      </c>
      <c r="B215" s="72">
        <v>176300000</v>
      </c>
      <c r="C215" s="27">
        <v>150.69999999999999</v>
      </c>
      <c r="D215" s="27">
        <v>51.4</v>
      </c>
      <c r="E215" s="73">
        <v>2.931906614785992</v>
      </c>
      <c r="F215" s="73">
        <f t="shared" si="12"/>
        <v>0.34107498341074988</v>
      </c>
      <c r="G215" s="74">
        <v>9</v>
      </c>
      <c r="H215" s="74">
        <v>12</v>
      </c>
      <c r="I215" s="75">
        <v>133.33333333333331</v>
      </c>
      <c r="J215" s="76">
        <v>2776.6666666666665</v>
      </c>
      <c r="K215" s="77">
        <v>99.54</v>
      </c>
      <c r="L215" s="73">
        <v>1</v>
      </c>
      <c r="M215" s="73" t="b">
        <v>0</v>
      </c>
      <c r="N215" s="78">
        <v>1.746</v>
      </c>
      <c r="O215" s="78">
        <v>4.2999999999999997E-2</v>
      </c>
      <c r="P215" s="78">
        <v>0.17069999999999999</v>
      </c>
      <c r="Q215" s="78">
        <v>2.8E-3</v>
      </c>
      <c r="R215" s="78">
        <v>0.11169</v>
      </c>
      <c r="S215" s="79">
        <v>7.4099999999999999E-2</v>
      </c>
      <c r="T215" s="79">
        <v>2.3999999999999998E-3</v>
      </c>
      <c r="U215" s="80">
        <v>1054</v>
      </c>
      <c r="V215" s="74">
        <v>62</v>
      </c>
      <c r="W215" s="74">
        <v>1023</v>
      </c>
      <c r="X215" s="74">
        <v>16</v>
      </c>
      <c r="Y215" s="74">
        <v>1016</v>
      </c>
      <c r="Z215" s="74">
        <v>15</v>
      </c>
      <c r="AA215" s="75">
        <v>95.74505557931991</v>
      </c>
      <c r="AL215" s="3">
        <f t="shared" si="11"/>
        <v>3.6053130929791273</v>
      </c>
    </row>
    <row r="216" spans="1:40">
      <c r="A216" s="27" t="s">
        <v>333</v>
      </c>
      <c r="B216" s="72">
        <v>194000000</v>
      </c>
      <c r="C216" s="27">
        <v>73.3</v>
      </c>
      <c r="D216" s="27">
        <v>136.69999999999999</v>
      </c>
      <c r="E216" s="73">
        <v>0.53621068032187269</v>
      </c>
      <c r="F216" s="73">
        <f t="shared" si="12"/>
        <v>1.8649386084583901</v>
      </c>
      <c r="G216" s="74">
        <v>29</v>
      </c>
      <c r="H216" s="74">
        <v>20</v>
      </c>
      <c r="I216" s="75">
        <v>68.965517241379317</v>
      </c>
      <c r="J216" s="76">
        <v>263.44827586206895</v>
      </c>
      <c r="K216" s="77">
        <v>99.41</v>
      </c>
      <c r="L216" s="73">
        <v>1</v>
      </c>
      <c r="M216" s="73" t="b">
        <v>0</v>
      </c>
      <c r="N216" s="78">
        <v>0.873</v>
      </c>
      <c r="O216" s="78">
        <v>4.9000000000000002E-2</v>
      </c>
      <c r="P216" s="78">
        <v>0.1036</v>
      </c>
      <c r="Q216" s="78">
        <v>2.3E-3</v>
      </c>
      <c r="R216" s="78">
        <v>1.9021000000000001E-3</v>
      </c>
      <c r="S216" s="79">
        <v>6.3200000000000006E-2</v>
      </c>
      <c r="T216" s="79">
        <v>4.1999999999999997E-3</v>
      </c>
      <c r="U216" s="80">
        <v>640</v>
      </c>
      <c r="V216" s="74">
        <v>140</v>
      </c>
      <c r="W216" s="74">
        <v>637</v>
      </c>
      <c r="X216" s="74">
        <v>28</v>
      </c>
      <c r="Y216" s="74">
        <v>635</v>
      </c>
      <c r="Z216" s="74">
        <v>14</v>
      </c>
      <c r="AA216" s="75">
        <v>99.686028257456826</v>
      </c>
      <c r="AL216" s="3">
        <f t="shared" si="11"/>
        <v>0.78125</v>
      </c>
    </row>
    <row r="217" spans="1:40">
      <c r="F217" s="73"/>
    </row>
    <row r="218" spans="1:40">
      <c r="F218" s="73"/>
    </row>
  </sheetData>
  <mergeCells count="3">
    <mergeCell ref="AN2:AO2"/>
    <mergeCell ref="N2:T2"/>
    <mergeCell ref="U2:Z2"/>
  </mergeCells>
  <pageMargins left="0.70866141732283472" right="0.70866141732283472" top="0.74803149606299213" bottom="0.74803149606299213" header="0.31496062992125984" footer="0.31496062992125984"/>
  <pageSetup scale="56" fitToHeight="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petroleum3</dc:creator>
  <cp:lastModifiedBy>Isabel Chavez</cp:lastModifiedBy>
  <cp:lastPrinted>2017-09-23T15:12:26Z</cp:lastPrinted>
  <dcterms:created xsi:type="dcterms:W3CDTF">2017-09-22T11:28:09Z</dcterms:created>
  <dcterms:modified xsi:type="dcterms:W3CDTF">2018-04-02T12:49:46Z</dcterms:modified>
</cp:coreProperties>
</file>