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0eacfaa883712e/Bureau/Publi_AAPG_Eagle Ford/Submission3_after_review^N2_08-2021/"/>
    </mc:Choice>
  </mc:AlternateContent>
  <xr:revisionPtr revIDLastSave="313" documentId="11_FA9041F8D8F8DBB517B744A76C412AB39BDABAC5" xr6:coauthVersionLast="47" xr6:coauthVersionMax="47" xr10:uidLastSave="{6723E477-4A42-4250-A538-F32EEDC4D3B4}"/>
  <bookViews>
    <workbookView xWindow="28680" yWindow="-120" windowWidth="29040" windowHeight="15840" firstSheet="1" activeTab="6" xr2:uid="{00000000-000D-0000-FFFF-FFFF00000000}"/>
  </bookViews>
  <sheets>
    <sheet name="Rock Eval data" sheetId="12" r:id="rId1"/>
    <sheet name="Porosity" sheetId="5" r:id="rId2"/>
    <sheet name="XRD_data" sheetId="15" r:id="rId3"/>
    <sheet name="XRF_data" sheetId="13" r:id="rId4"/>
    <sheet name="Enrichmnent Factors " sheetId="14" r:id="rId5"/>
    <sheet name="lm beds" sheetId="11" r:id="rId6"/>
    <sheet name="oxidized samples" sheetId="18" r:id="rId7"/>
    <sheet name="Summary Table" sheetId="17" r:id="rId8"/>
  </sheets>
  <definedNames>
    <definedName name="f" hidden="1">#N/A</definedName>
    <definedName name="ternary_5bcd" hidden="1">0+(ROW(OFFSET(#REF!,0,0,6,1))-1)*0.2</definedName>
    <definedName name="ydata2" hidden="1">#N/A</definedName>
    <definedName name="ydata4" hidden="1">#N/A</definedName>
    <definedName name="ydata6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5" l="1"/>
  <c r="O17" i="5"/>
  <c r="O11" i="5"/>
  <c r="O5" i="5"/>
  <c r="D92" i="15" l="1"/>
  <c r="E92" i="15"/>
  <c r="F92" i="15"/>
  <c r="G92" i="15"/>
  <c r="H92" i="15"/>
  <c r="I92" i="15"/>
  <c r="J92" i="15"/>
  <c r="K92" i="15"/>
  <c r="L92" i="15"/>
  <c r="M92" i="15"/>
  <c r="N92" i="15"/>
  <c r="O92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C92" i="15"/>
  <c r="C91" i="15"/>
  <c r="D105" i="13" l="1"/>
  <c r="E105" i="13"/>
  <c r="F105" i="13"/>
  <c r="G105" i="13"/>
  <c r="G106" i="13"/>
  <c r="H105" i="13"/>
  <c r="H106" i="13"/>
  <c r="I105" i="13"/>
  <c r="J105" i="13"/>
  <c r="J106" i="13"/>
  <c r="K105" i="13"/>
  <c r="K106" i="13"/>
  <c r="L105" i="13"/>
  <c r="M105" i="13"/>
  <c r="M106" i="13" s="1"/>
  <c r="P105" i="13"/>
  <c r="P106" i="13" s="1"/>
  <c r="Q105" i="13"/>
  <c r="Q106" i="13" s="1"/>
  <c r="R105" i="13"/>
  <c r="R106" i="13" s="1"/>
  <c r="N105" i="13"/>
  <c r="N106" i="13"/>
  <c r="S105" i="13"/>
  <c r="S106" i="13" s="1"/>
  <c r="T105" i="13"/>
  <c r="T106" i="13"/>
  <c r="D106" i="13"/>
  <c r="E106" i="13"/>
  <c r="F106" i="13"/>
  <c r="I106" i="13"/>
  <c r="L106" i="13"/>
  <c r="D107" i="13"/>
  <c r="E107" i="13"/>
  <c r="F107" i="13"/>
  <c r="G107" i="13"/>
  <c r="H107" i="13"/>
  <c r="I107" i="13"/>
  <c r="J107" i="13"/>
  <c r="K107" i="13"/>
  <c r="L107" i="13"/>
  <c r="M107" i="13"/>
  <c r="P107" i="13"/>
  <c r="Q107" i="13"/>
  <c r="R107" i="13"/>
  <c r="N107" i="13"/>
  <c r="S107" i="13"/>
  <c r="T107" i="13"/>
  <c r="K22" i="5"/>
  <c r="K23" i="5"/>
  <c r="K24" i="5"/>
  <c r="K25" i="5"/>
  <c r="H22" i="5"/>
  <c r="H23" i="5"/>
  <c r="H24" i="5"/>
  <c r="H25" i="5"/>
  <c r="H17" i="5"/>
  <c r="H18" i="5"/>
  <c r="H16" i="5"/>
  <c r="H12" i="5"/>
  <c r="H13" i="5"/>
  <c r="H14" i="5"/>
  <c r="H11" i="5"/>
  <c r="K17" i="5"/>
  <c r="K18" i="5"/>
  <c r="K16" i="5"/>
  <c r="K12" i="5"/>
  <c r="K13" i="5"/>
  <c r="K14" i="5"/>
  <c r="K11" i="5"/>
  <c r="K6" i="5"/>
  <c r="K7" i="5"/>
  <c r="K8" i="5"/>
  <c r="K9" i="5"/>
  <c r="K5" i="5"/>
  <c r="K3" i="5"/>
  <c r="K2" i="5"/>
  <c r="H6" i="5"/>
  <c r="H7" i="5"/>
  <c r="H8" i="5"/>
  <c r="H9" i="5"/>
  <c r="H5" i="5"/>
  <c r="H3" i="5"/>
  <c r="H2" i="5"/>
</calcChain>
</file>

<file path=xl/sharedStrings.xml><?xml version="1.0" encoding="utf-8"?>
<sst xmlns="http://schemas.openxmlformats.org/spreadsheetml/2006/main" count="1058" uniqueCount="379">
  <si>
    <t>EF17-08</t>
  </si>
  <si>
    <t/>
  </si>
  <si>
    <t xml:space="preserve"> </t>
  </si>
  <si>
    <t>EF17-28</t>
  </si>
  <si>
    <t>EF17-43</t>
  </si>
  <si>
    <t>EF17-45</t>
  </si>
  <si>
    <t>EF17-55</t>
  </si>
  <si>
    <t>EF17-56</t>
  </si>
  <si>
    <t>EF17-59</t>
  </si>
  <si>
    <t>EF17-64</t>
  </si>
  <si>
    <t>EF17-67</t>
  </si>
  <si>
    <t>EF17-70</t>
  </si>
  <si>
    <t>EF17-75</t>
  </si>
  <si>
    <t>EF17-76</t>
  </si>
  <si>
    <t>EF17-78</t>
  </si>
  <si>
    <t>Sco</t>
  </si>
  <si>
    <t>Stw</t>
  </si>
  <si>
    <t>Sciw</t>
  </si>
  <si>
    <t>EF 17-12</t>
  </si>
  <si>
    <t>EF 17-32</t>
  </si>
  <si>
    <t>EF 17-40</t>
  </si>
  <si>
    <t>EF 17-46</t>
  </si>
  <si>
    <t>EF 17-60</t>
  </si>
  <si>
    <t>Por</t>
  </si>
  <si>
    <t>porosity, %</t>
  </si>
  <si>
    <t>Gb</t>
  </si>
  <si>
    <t>gas saturation, % bulk volume</t>
  </si>
  <si>
    <t>Ob</t>
  </si>
  <si>
    <t>oil saturation, % bulk volume</t>
  </si>
  <si>
    <t>core oil saturation, % pore volume</t>
  </si>
  <si>
    <t>total water saturation, % pore volume</t>
  </si>
  <si>
    <t>critical water saturation, % pore volume</t>
  </si>
  <si>
    <t>Kair  (mD)*</t>
  </si>
  <si>
    <t xml:space="preserve">POR (%) </t>
  </si>
  <si>
    <t xml:space="preserve">Sco (%) </t>
  </si>
  <si>
    <t xml:space="preserve">Stw (%) </t>
  </si>
  <si>
    <t xml:space="preserve">Ob (%) </t>
  </si>
  <si>
    <t xml:space="preserve">Gb (%) </t>
  </si>
  <si>
    <t xml:space="preserve">Sciw (%) </t>
  </si>
  <si>
    <t xml:space="preserve"> °API</t>
  </si>
  <si>
    <t>Sample</t>
  </si>
  <si>
    <t>Distance (m)</t>
  </si>
  <si>
    <t>max</t>
  </si>
  <si>
    <t>min</t>
  </si>
  <si>
    <t>Bed</t>
  </si>
  <si>
    <t>Wb(%)</t>
  </si>
  <si>
    <t>Sg (%)</t>
  </si>
  <si>
    <t>EF17-03</t>
  </si>
  <si>
    <t>EF17-05</t>
  </si>
  <si>
    <t>EF17-10</t>
  </si>
  <si>
    <t>EF17-12</t>
  </si>
  <si>
    <t>EF17-25</t>
  </si>
  <si>
    <t>EF17-26</t>
  </si>
  <si>
    <t>EF17-27</t>
  </si>
  <si>
    <t>EF17-29</t>
  </si>
  <si>
    <t>EF17-30</t>
  </si>
  <si>
    <t>EF17-31</t>
  </si>
  <si>
    <t>EF17-32</t>
  </si>
  <si>
    <t>EF17-33</t>
  </si>
  <si>
    <t>EF17-34</t>
  </si>
  <si>
    <t>EF17-35</t>
  </si>
  <si>
    <t>EF17-36</t>
  </si>
  <si>
    <t>EF17-37</t>
  </si>
  <si>
    <t>EF17-38</t>
  </si>
  <si>
    <t>EF17-39</t>
  </si>
  <si>
    <t>EF17-40d</t>
  </si>
  <si>
    <t>EF17-41</t>
  </si>
  <si>
    <t>EF17-42</t>
  </si>
  <si>
    <t>EF17-44</t>
  </si>
  <si>
    <t>EF17-46</t>
  </si>
  <si>
    <t>EF17-47</t>
  </si>
  <si>
    <t>EF17-48</t>
  </si>
  <si>
    <t>EF17-49</t>
  </si>
  <si>
    <t>EF17-50</t>
  </si>
  <si>
    <t>EF17-51</t>
  </si>
  <si>
    <t>EF17-52</t>
  </si>
  <si>
    <t>EF17-53</t>
  </si>
  <si>
    <t>EF17-54</t>
  </si>
  <si>
    <t>EF17-57</t>
  </si>
  <si>
    <t>EF17-58</t>
  </si>
  <si>
    <t>EF17-60</t>
  </si>
  <si>
    <t>EF17-61</t>
  </si>
  <si>
    <t>EF17-62</t>
  </si>
  <si>
    <t>EF17-63</t>
  </si>
  <si>
    <t>EF17-65</t>
  </si>
  <si>
    <t>EF17-66</t>
  </si>
  <si>
    <t>EF17-68</t>
  </si>
  <si>
    <t>EF17-69</t>
  </si>
  <si>
    <t>EF17-71</t>
  </si>
  <si>
    <t>EF17-72</t>
  </si>
  <si>
    <t>EF17-73</t>
  </si>
  <si>
    <t>EF17-77</t>
  </si>
  <si>
    <t>distance (m)</t>
  </si>
  <si>
    <t>S1(mg/g)</t>
  </si>
  <si>
    <t>S2(mg/g)</t>
  </si>
  <si>
    <t>S3(mg/g)</t>
  </si>
  <si>
    <t>Tmax(°C)</t>
  </si>
  <si>
    <t>TOC(%)</t>
  </si>
  <si>
    <t>HI</t>
  </si>
  <si>
    <t>OI</t>
  </si>
  <si>
    <t>PI</t>
  </si>
  <si>
    <t>EF17-17</t>
  </si>
  <si>
    <t>lm 3</t>
  </si>
  <si>
    <t>EF17-20</t>
  </si>
  <si>
    <t>lm 4</t>
  </si>
  <si>
    <t>EF17-24</t>
  </si>
  <si>
    <t>lm 5</t>
  </si>
  <si>
    <t>EF17-40l</t>
  </si>
  <si>
    <t>lm 6</t>
  </si>
  <si>
    <t>lm 7</t>
  </si>
  <si>
    <t>0.01</t>
  </si>
  <si>
    <t>0.04</t>
  </si>
  <si>
    <t>0.34</t>
  </si>
  <si>
    <t>0.09</t>
  </si>
  <si>
    <t>0.1</t>
  </si>
  <si>
    <t>0.08</t>
  </si>
  <si>
    <t>2.71</t>
  </si>
  <si>
    <t>0.15</t>
  </si>
  <si>
    <t>0.02</t>
  </si>
  <si>
    <t>0.07</t>
  </si>
  <si>
    <t>0.58</t>
  </si>
  <si>
    <t>0.13</t>
  </si>
  <si>
    <t>0.12</t>
  </si>
  <si>
    <t>0.03</t>
  </si>
  <si>
    <t>0.71</t>
  </si>
  <si>
    <t>0.05</t>
  </si>
  <si>
    <t>0.57</t>
  </si>
  <si>
    <t>0.11</t>
  </si>
  <si>
    <t>0.68</t>
  </si>
  <si>
    <t>0.52</t>
  </si>
  <si>
    <t>0.28</t>
  </si>
  <si>
    <t>0.26</t>
  </si>
  <si>
    <t>0.2</t>
  </si>
  <si>
    <t>0.06</t>
  </si>
  <si>
    <t>0.38</t>
  </si>
  <si>
    <t>EF17-13</t>
  </si>
  <si>
    <t>EF17-14</t>
  </si>
  <si>
    <t>EF17-15</t>
  </si>
  <si>
    <t>EF17-16</t>
  </si>
  <si>
    <t>0.32</t>
  </si>
  <si>
    <t>0.39</t>
  </si>
  <si>
    <t>EF17-18</t>
  </si>
  <si>
    <t>0.43</t>
  </si>
  <si>
    <t>0.14</t>
  </si>
  <si>
    <t>EF17-19</t>
  </si>
  <si>
    <t>0.45</t>
  </si>
  <si>
    <t>0.47</t>
  </si>
  <si>
    <t>EF17-21</t>
  </si>
  <si>
    <t>0.33</t>
  </si>
  <si>
    <t>0.18</t>
  </si>
  <si>
    <t>EF17-22</t>
  </si>
  <si>
    <t>EF17-23</t>
  </si>
  <si>
    <t>0.54</t>
  </si>
  <si>
    <t>1.12</t>
  </si>
  <si>
    <t>0.41</t>
  </si>
  <si>
    <t>4.02</t>
  </si>
  <si>
    <t>0.7</t>
  </si>
  <si>
    <t>0.6</t>
  </si>
  <si>
    <t>0.81</t>
  </si>
  <si>
    <t>0.59</t>
  </si>
  <si>
    <t>0.17</t>
  </si>
  <si>
    <t>0.16</t>
  </si>
  <si>
    <t>1.97</t>
  </si>
  <si>
    <t>1.11</t>
  </si>
  <si>
    <t>27.48</t>
  </si>
  <si>
    <t>1.34</t>
  </si>
  <si>
    <t>5.84</t>
  </si>
  <si>
    <t>1.55</t>
  </si>
  <si>
    <t>0.23</t>
  </si>
  <si>
    <t>2.01</t>
  </si>
  <si>
    <t>28.66</t>
  </si>
  <si>
    <t>0.93</t>
  </si>
  <si>
    <t>5.64</t>
  </si>
  <si>
    <t>26.96</t>
  </si>
  <si>
    <t>0.98</t>
  </si>
  <si>
    <t>5.48</t>
  </si>
  <si>
    <t>1.13</t>
  </si>
  <si>
    <t>25.16</t>
  </si>
  <si>
    <t>0.78</t>
  </si>
  <si>
    <t>4.63</t>
  </si>
  <si>
    <t>0.76</t>
  </si>
  <si>
    <t>1.42</t>
  </si>
  <si>
    <t>12.72</t>
  </si>
  <si>
    <t>0.53</t>
  </si>
  <si>
    <t>2.09</t>
  </si>
  <si>
    <t>0.22</t>
  </si>
  <si>
    <t>3.1</t>
  </si>
  <si>
    <t>29.13</t>
  </si>
  <si>
    <t>0.61</t>
  </si>
  <si>
    <t>4.89</t>
  </si>
  <si>
    <t>0.5</t>
  </si>
  <si>
    <t>3.21</t>
  </si>
  <si>
    <t>35.6</t>
  </si>
  <si>
    <t>6.07</t>
  </si>
  <si>
    <t>6.86</t>
  </si>
  <si>
    <t>3.58</t>
  </si>
  <si>
    <t>30.32</t>
  </si>
  <si>
    <t>0.84</t>
  </si>
  <si>
    <t>5.19</t>
  </si>
  <si>
    <t>2.86</t>
  </si>
  <si>
    <t>2.33</t>
  </si>
  <si>
    <t>3.84</t>
  </si>
  <si>
    <t>35.82</t>
  </si>
  <si>
    <t>6.09</t>
  </si>
  <si>
    <t>18.78</t>
  </si>
  <si>
    <t>1.4</t>
  </si>
  <si>
    <t>4.49</t>
  </si>
  <si>
    <t>1.17</t>
  </si>
  <si>
    <t>0.35</t>
  </si>
  <si>
    <t>21.83</t>
  </si>
  <si>
    <t>3.34</t>
  </si>
  <si>
    <t>31.39</t>
  </si>
  <si>
    <t>0.46</t>
  </si>
  <si>
    <t>5.61</t>
  </si>
  <si>
    <t>8.71</t>
  </si>
  <si>
    <t>1.49</t>
  </si>
  <si>
    <t>30.69</t>
  </si>
  <si>
    <t>6.15</t>
  </si>
  <si>
    <t>2.32</t>
  </si>
  <si>
    <t>16.63</t>
  </si>
  <si>
    <t>2.65</t>
  </si>
  <si>
    <t>1.46</t>
  </si>
  <si>
    <t>4.78</t>
  </si>
  <si>
    <t>27.57</t>
  </si>
  <si>
    <t>0.49</t>
  </si>
  <si>
    <t>5.15</t>
  </si>
  <si>
    <t>24.15</t>
  </si>
  <si>
    <t>0.69</t>
  </si>
  <si>
    <t>4.48</t>
  </si>
  <si>
    <t>2.17</t>
  </si>
  <si>
    <t>28.79</t>
  </si>
  <si>
    <t>5.42</t>
  </si>
  <si>
    <t>2.88</t>
  </si>
  <si>
    <t>27.82</t>
  </si>
  <si>
    <t>0.55</t>
  </si>
  <si>
    <t>5.06</t>
  </si>
  <si>
    <t>39.77</t>
  </si>
  <si>
    <t>Limestone Bed</t>
  </si>
  <si>
    <t>U</t>
  </si>
  <si>
    <t>Mo</t>
  </si>
  <si>
    <t>Cu (ppm)</t>
  </si>
  <si>
    <t>Ni</t>
  </si>
  <si>
    <t>V</t>
  </si>
  <si>
    <t>K (ppm)</t>
  </si>
  <si>
    <t>Ca (ppm)</t>
  </si>
  <si>
    <t>Mg (ppm)</t>
  </si>
  <si>
    <t>Mn (ppm)</t>
  </si>
  <si>
    <t>Fe (ppm)</t>
  </si>
  <si>
    <t>Ti (ppm)</t>
  </si>
  <si>
    <t>Si (ppm)</t>
  </si>
  <si>
    <t>Al (ppm)</t>
  </si>
  <si>
    <t>&lt;LOD</t>
  </si>
  <si>
    <t>avergae</t>
  </si>
  <si>
    <t>78c</t>
  </si>
  <si>
    <t>78b</t>
  </si>
  <si>
    <t>70c</t>
  </si>
  <si>
    <t>70b</t>
  </si>
  <si>
    <t>62c</t>
  </si>
  <si>
    <t>62b</t>
  </si>
  <si>
    <t>40l</t>
  </si>
  <si>
    <t>40d</t>
  </si>
  <si>
    <t>31c</t>
  </si>
  <si>
    <t>31b</t>
  </si>
  <si>
    <t>31a</t>
  </si>
  <si>
    <t>20c</t>
  </si>
  <si>
    <t>20b</t>
  </si>
  <si>
    <t>20a</t>
  </si>
  <si>
    <t>10c</t>
  </si>
  <si>
    <t>10b</t>
  </si>
  <si>
    <t>10a</t>
  </si>
  <si>
    <t>P (ppm)</t>
  </si>
  <si>
    <t>SAMPLE</t>
  </si>
  <si>
    <t>Enrichment Factors</t>
  </si>
  <si>
    <t>Cu</t>
  </si>
  <si>
    <t>Marls</t>
  </si>
  <si>
    <t>Section 0</t>
  </si>
  <si>
    <t>Section 10</t>
  </si>
  <si>
    <t>Section 20</t>
  </si>
  <si>
    <t>Section 30</t>
  </si>
  <si>
    <t>Section 40</t>
  </si>
  <si>
    <t>Section 50</t>
  </si>
  <si>
    <t>Section 60</t>
  </si>
  <si>
    <t>Section 70</t>
  </si>
  <si>
    <t>Section 80</t>
  </si>
  <si>
    <t>CARBONATES</t>
  </si>
  <si>
    <t>CLAYS</t>
  </si>
  <si>
    <t>OTHERS</t>
  </si>
  <si>
    <t>TOTAL</t>
  </si>
  <si>
    <t>Calcite</t>
  </si>
  <si>
    <t>Dolomite</t>
  </si>
  <si>
    <t>Ankerite</t>
  </si>
  <si>
    <t>Kaolinite</t>
  </si>
  <si>
    <t>Illite</t>
  </si>
  <si>
    <t>Chlorite</t>
  </si>
  <si>
    <t>Quartz</t>
  </si>
  <si>
    <t>Pyrite</t>
  </si>
  <si>
    <t>Gypsum</t>
  </si>
  <si>
    <t>Albite</t>
  </si>
  <si>
    <t>Carbonates</t>
  </si>
  <si>
    <t>Clay</t>
  </si>
  <si>
    <t>Other</t>
  </si>
  <si>
    <t>EF17-01</t>
  </si>
  <si>
    <t>EF17-02</t>
  </si>
  <si>
    <t>EF17-04</t>
  </si>
  <si>
    <t>EF17-06</t>
  </si>
  <si>
    <t>EF17-07</t>
  </si>
  <si>
    <t>2.8</t>
  </si>
  <si>
    <t>8.2</t>
  </si>
  <si>
    <t>EF17-09</t>
  </si>
  <si>
    <t>EF17-11</t>
  </si>
  <si>
    <t>8.5</t>
  </si>
  <si>
    <t>4.5</t>
  </si>
  <si>
    <t>14.5</t>
  </si>
  <si>
    <t>3.5</t>
  </si>
  <si>
    <t>1.7</t>
  </si>
  <si>
    <t>1.5</t>
  </si>
  <si>
    <t>59.5</t>
  </si>
  <si>
    <t>35.5</t>
  </si>
  <si>
    <t>0.3</t>
  </si>
  <si>
    <t>1.6</t>
  </si>
  <si>
    <t>63.5</t>
  </si>
  <si>
    <t>31.5</t>
  </si>
  <si>
    <t>0.4</t>
  </si>
  <si>
    <t>41.5</t>
  </si>
  <si>
    <t>65.5</t>
  </si>
  <si>
    <t>27.5</t>
  </si>
  <si>
    <t>Average</t>
  </si>
  <si>
    <t>62.50</t>
  </si>
  <si>
    <t>1.10</t>
  </si>
  <si>
    <t>0.40</t>
  </si>
  <si>
    <t>6.10</t>
  </si>
  <si>
    <t>0.021</t>
  </si>
  <si>
    <t>25.90</t>
  </si>
  <si>
    <t>0.29</t>
  </si>
  <si>
    <t>1.23</t>
  </si>
  <si>
    <t>63.92</t>
  </si>
  <si>
    <t>6.18</t>
  </si>
  <si>
    <t>29.26</t>
  </si>
  <si>
    <t>V (ppm)</t>
  </si>
  <si>
    <t>Ni (ppm)</t>
  </si>
  <si>
    <t>Zn (ppm)</t>
  </si>
  <si>
    <t>S (ppm)</t>
  </si>
  <si>
    <t>Mo (ppm)</t>
  </si>
  <si>
    <t>U (ppm)</t>
  </si>
  <si>
    <t>(X/Al) PAAS</t>
  </si>
  <si>
    <t>V/Al</t>
  </si>
  <si>
    <t>Ni/Al</t>
  </si>
  <si>
    <t>Mo/Al</t>
  </si>
  <si>
    <t>U/Al</t>
  </si>
  <si>
    <t>Cu/Al</t>
  </si>
  <si>
    <t>TOC (%)</t>
  </si>
  <si>
    <t>Porosity (%)</t>
  </si>
  <si>
    <t>AVERAGE</t>
  </si>
  <si>
    <t>BI-Jarvie (2007)</t>
  </si>
  <si>
    <t>BI-Wang (2009)</t>
  </si>
  <si>
    <r>
      <t>EF</t>
    </r>
    <r>
      <rPr>
        <b/>
        <vertAlign val="subscript"/>
        <sz val="11"/>
        <color theme="1"/>
        <rFont val="Calibri"/>
        <family val="2"/>
        <scheme val="minor"/>
      </rPr>
      <t>V</t>
    </r>
  </si>
  <si>
    <r>
      <t>EF</t>
    </r>
    <r>
      <rPr>
        <b/>
        <vertAlign val="subscript"/>
        <sz val="11"/>
        <color theme="1"/>
        <rFont val="Calibri"/>
        <family val="2"/>
        <scheme val="minor"/>
      </rPr>
      <t>Ni</t>
    </r>
  </si>
  <si>
    <r>
      <t>EF</t>
    </r>
    <r>
      <rPr>
        <b/>
        <vertAlign val="subscript"/>
        <sz val="11"/>
        <color theme="1"/>
        <rFont val="Calibri"/>
        <family val="2"/>
        <scheme val="minor"/>
      </rPr>
      <t>Mo</t>
    </r>
  </si>
  <si>
    <r>
      <t>EF</t>
    </r>
    <r>
      <rPr>
        <b/>
        <vertAlign val="subscript"/>
        <sz val="11"/>
        <color theme="1"/>
        <rFont val="Calibri"/>
        <family val="2"/>
        <scheme val="minor"/>
      </rPr>
      <t>U</t>
    </r>
  </si>
  <si>
    <r>
      <t>EF</t>
    </r>
    <r>
      <rPr>
        <b/>
        <vertAlign val="subscript"/>
        <sz val="11"/>
        <color theme="1"/>
        <rFont val="Calibri"/>
        <family val="2"/>
        <scheme val="minor"/>
      </rPr>
      <t>Cu</t>
    </r>
  </si>
  <si>
    <t>average POR</t>
  </si>
  <si>
    <t>Bed 4</t>
  </si>
  <si>
    <t>Bed 6</t>
  </si>
  <si>
    <t>Bed 5</t>
  </si>
  <si>
    <t>Calcite content (%)</t>
  </si>
  <si>
    <t>Quartz content (%)</t>
  </si>
  <si>
    <t>Clay Content (%)</t>
  </si>
  <si>
    <t>Maximum</t>
  </si>
  <si>
    <t>Minimum</t>
  </si>
  <si>
    <t>MINIMUM</t>
  </si>
  <si>
    <t>MAXIMUM</t>
  </si>
  <si>
    <t>All Samples</t>
  </si>
  <si>
    <t>Bed 3</t>
  </si>
  <si>
    <t>samples with OI&gt;200</t>
  </si>
  <si>
    <t>18.7</t>
  </si>
  <si>
    <t>Bed 7 does not appear because all TOC samples were oxidiized (OI&gt;200)</t>
  </si>
  <si>
    <t>Oxidized samples, OI&gt;200 and TOC&lt;1%</t>
  </si>
  <si>
    <t>TOC</t>
  </si>
  <si>
    <t xml:space="preserve">Section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</si>
</sst>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0_)"/>
    <numFmt numFmtId="167" formatCode="0.000"/>
  </numFmts>
  <fonts count="22" x14ac:knownFonts="1">
    <font>
      <sz val="11"/>
      <color theme="1"/>
      <name val="Calibri"/>
      <family val="2"/>
      <scheme val="minor"/>
    </font>
    <font>
      <sz val="10"/>
      <name val="Helv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FF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3FFE6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7">
    <xf numFmtId="0" fontId="0" fillId="0" borderId="0"/>
    <xf numFmtId="164" fontId="1" fillId="0" borderId="0"/>
    <xf numFmtId="0" fontId="3" fillId="0" borderId="0"/>
    <xf numFmtId="0" fontId="15" fillId="9" borderId="4" applyNumberFormat="0" applyAlignment="0" applyProtection="0"/>
    <xf numFmtId="0" fontId="3" fillId="0" borderId="0"/>
    <xf numFmtId="0" fontId="16" fillId="8" borderId="0" applyNumberFormat="0" applyBorder="0" applyAlignment="0" applyProtection="0"/>
    <xf numFmtId="0" fontId="21" fillId="15" borderId="0" applyNumberFormat="0" applyBorder="0" applyAlignment="0" applyProtection="0"/>
  </cellStyleXfs>
  <cellXfs count="227">
    <xf numFmtId="0" fontId="0" fillId="0" borderId="0" xfId="0"/>
    <xf numFmtId="0" fontId="6" fillId="0" borderId="0" xfId="2" applyFont="1" applyBorder="1"/>
    <xf numFmtId="0" fontId="5" fillId="0" borderId="0" xfId="2" applyFont="1" applyBorder="1"/>
    <xf numFmtId="166" fontId="2" fillId="0" borderId="1" xfId="1" applyNumberFormat="1" applyFont="1" applyBorder="1" applyAlignment="1" applyProtection="1">
      <alignment horizontal="center"/>
    </xf>
    <xf numFmtId="0" fontId="8" fillId="6" borderId="1" xfId="0" applyFont="1" applyFill="1" applyBorder="1" applyAlignment="1">
      <alignment horizontal="center" vertical="center"/>
    </xf>
    <xf numFmtId="164" fontId="10" fillId="6" borderId="1" xfId="1" applyFont="1" applyFill="1" applyBorder="1" applyAlignment="1" applyProtection="1">
      <alignment horizontal="center" vertical="center"/>
    </xf>
    <xf numFmtId="165" fontId="2" fillId="0" borderId="1" xfId="1" quotePrefix="1" applyNumberFormat="1" applyFont="1" applyBorder="1" applyAlignment="1" applyProtection="1">
      <alignment horizontal="center"/>
    </xf>
    <xf numFmtId="165" fontId="2" fillId="0" borderId="1" xfId="1" applyNumberFormat="1" applyFont="1" applyBorder="1" applyAlignment="1" applyProtection="1">
      <alignment horizontal="center"/>
    </xf>
    <xf numFmtId="1" fontId="2" fillId="0" borderId="1" xfId="1" applyNumberFormat="1" applyFont="1" applyBorder="1" applyAlignment="1" applyProtection="1">
      <alignment horizontal="center"/>
    </xf>
    <xf numFmtId="0" fontId="11" fillId="6" borderId="1" xfId="0" applyFont="1" applyFill="1" applyBorder="1"/>
    <xf numFmtId="0" fontId="11" fillId="6" borderId="1" xfId="0" applyFont="1" applyFill="1" applyBorder="1" applyAlignment="1">
      <alignment horizontal="center" vertical="center"/>
    </xf>
    <xf numFmtId="164" fontId="12" fillId="6" borderId="1" xfId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5" fontId="14" fillId="3" borderId="1" xfId="1" quotePrefix="1" applyNumberFormat="1" applyFont="1" applyFill="1" applyBorder="1" applyAlignment="1" applyProtection="1">
      <alignment horizontal="center" vertical="center"/>
    </xf>
    <xf numFmtId="165" fontId="14" fillId="3" borderId="1" xfId="1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4" fillId="3" borderId="1" xfId="1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/>
    </xf>
    <xf numFmtId="1" fontId="14" fillId="4" borderId="1" xfId="1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/>
    </xf>
    <xf numFmtId="1" fontId="14" fillId="5" borderId="1" xfId="1" applyNumberFormat="1" applyFont="1" applyFill="1" applyBorder="1" applyAlignment="1" applyProtection="1">
      <alignment horizontal="center" vertical="center"/>
    </xf>
    <xf numFmtId="165" fontId="14" fillId="5" borderId="1" xfId="1" quotePrefix="1" applyNumberFormat="1" applyFont="1" applyFill="1" applyBorder="1" applyAlignment="1" applyProtection="1">
      <alignment horizontal="center" vertical="center"/>
    </xf>
    <xf numFmtId="165" fontId="14" fillId="5" borderId="1" xfId="1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0" xfId="0" applyFont="1"/>
    <xf numFmtId="165" fontId="14" fillId="2" borderId="1" xfId="1" quotePrefix="1" applyNumberFormat="1" applyFont="1" applyFill="1" applyBorder="1" applyAlignment="1" applyProtection="1">
      <alignment horizontal="center"/>
    </xf>
    <xf numFmtId="165" fontId="14" fillId="2" borderId="1" xfId="1" applyNumberFormat="1" applyFont="1" applyFill="1" applyBorder="1" applyAlignment="1" applyProtection="1">
      <alignment horizontal="center"/>
    </xf>
    <xf numFmtId="1" fontId="14" fillId="2" borderId="1" xfId="1" applyNumberFormat="1" applyFont="1" applyFill="1" applyBorder="1" applyAlignment="1" applyProtection="1">
      <alignment horizontal="center"/>
    </xf>
    <xf numFmtId="166" fontId="14" fillId="2" borderId="1" xfId="1" applyNumberFormat="1" applyFont="1" applyFill="1" applyBorder="1" applyAlignment="1" applyProtection="1">
      <alignment horizontal="center"/>
    </xf>
    <xf numFmtId="165" fontId="14" fillId="4" borderId="1" xfId="1" quotePrefix="1" applyNumberFormat="1" applyFont="1" applyFill="1" applyBorder="1" applyAlignment="1" applyProtection="1">
      <alignment horizontal="center"/>
    </xf>
    <xf numFmtId="165" fontId="14" fillId="4" borderId="1" xfId="1" applyNumberFormat="1" applyFont="1" applyFill="1" applyBorder="1" applyAlignment="1" applyProtection="1">
      <alignment horizontal="center"/>
    </xf>
    <xf numFmtId="1" fontId="14" fillId="4" borderId="1" xfId="1" applyNumberFormat="1" applyFont="1" applyFill="1" applyBorder="1" applyAlignment="1" applyProtection="1">
      <alignment horizontal="center"/>
    </xf>
    <xf numFmtId="166" fontId="14" fillId="4" borderId="1" xfId="1" applyNumberFormat="1" applyFont="1" applyFill="1" applyBorder="1" applyAlignment="1" applyProtection="1">
      <alignment horizontal="center"/>
    </xf>
    <xf numFmtId="165" fontId="14" fillId="5" borderId="1" xfId="1" quotePrefix="1" applyNumberFormat="1" applyFont="1" applyFill="1" applyBorder="1" applyAlignment="1" applyProtection="1">
      <alignment horizontal="center"/>
    </xf>
    <xf numFmtId="165" fontId="14" fillId="5" borderId="1" xfId="1" applyNumberFormat="1" applyFont="1" applyFill="1" applyBorder="1" applyAlignment="1" applyProtection="1">
      <alignment horizontal="center"/>
    </xf>
    <xf numFmtId="1" fontId="14" fillId="5" borderId="1" xfId="1" applyNumberFormat="1" applyFont="1" applyFill="1" applyBorder="1" applyAlignment="1" applyProtection="1">
      <alignment horizontal="center"/>
    </xf>
    <xf numFmtId="166" fontId="14" fillId="5" borderId="1" xfId="1" applyNumberFormat="1" applyFont="1" applyFill="1" applyBorder="1" applyAlignment="1" applyProtection="1">
      <alignment horizontal="center"/>
    </xf>
    <xf numFmtId="166" fontId="2" fillId="0" borderId="1" xfId="1" applyNumberFormat="1" applyFont="1" applyBorder="1" applyAlignment="1" applyProtection="1">
      <alignment horizontal="center" vertical="center"/>
    </xf>
    <xf numFmtId="165" fontId="2" fillId="0" borderId="1" xfId="1" quotePrefix="1" applyNumberFormat="1" applyFont="1" applyBorder="1" applyAlignment="1" applyProtection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" fontId="2" fillId="0" borderId="1" xfId="1" applyNumberFormat="1" applyFont="1" applyBorder="1" applyAlignment="1" applyProtection="1">
      <alignment horizontal="center" vertical="center"/>
    </xf>
    <xf numFmtId="165" fontId="0" fillId="0" borderId="0" xfId="0" applyNumberFormat="1"/>
    <xf numFmtId="164" fontId="10" fillId="0" borderId="0" xfId="1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165" fontId="12" fillId="2" borderId="1" xfId="1" quotePrefix="1" applyNumberFormat="1" applyFont="1" applyFill="1" applyBorder="1" applyAlignment="1" applyProtection="1">
      <alignment horizontal="center"/>
    </xf>
    <xf numFmtId="165" fontId="12" fillId="3" borderId="1" xfId="1" quotePrefix="1" applyNumberFormat="1" applyFont="1" applyFill="1" applyBorder="1" applyAlignment="1" applyProtection="1">
      <alignment horizontal="center" vertical="center"/>
    </xf>
    <xf numFmtId="165" fontId="12" fillId="4" borderId="1" xfId="1" quotePrefix="1" applyNumberFormat="1" applyFont="1" applyFill="1" applyBorder="1" applyAlignment="1" applyProtection="1">
      <alignment horizontal="center"/>
    </xf>
    <xf numFmtId="165" fontId="12" fillId="5" borderId="1" xfId="1" quotePrefix="1" applyNumberFormat="1" applyFont="1" applyFill="1" applyBorder="1" applyAlignment="1" applyProtection="1">
      <alignment horizontal="center"/>
    </xf>
    <xf numFmtId="165" fontId="12" fillId="5" borderId="1" xfId="1" quotePrefix="1" applyNumberFormat="1" applyFont="1" applyFill="1" applyBorder="1" applyAlignment="1" applyProtection="1">
      <alignment horizontal="center" vertical="center"/>
    </xf>
    <xf numFmtId="165" fontId="7" fillId="0" borderId="1" xfId="1" quotePrefix="1" applyNumberFormat="1" applyFont="1" applyBorder="1" applyAlignment="1" applyProtection="1">
      <alignment horizontal="center"/>
    </xf>
    <xf numFmtId="165" fontId="7" fillId="0" borderId="1" xfId="1" quotePrefix="1" applyNumberFormat="1" applyFont="1" applyBorder="1" applyAlignment="1" applyProtection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7" borderId="0" xfId="0" applyFont="1" applyFill="1"/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4"/>
    <xf numFmtId="0" fontId="3" fillId="0" borderId="0" xfId="4" applyAlignment="1">
      <alignment horizontal="center"/>
    </xf>
    <xf numFmtId="0" fontId="3" fillId="0" borderId="1" xfId="4" applyBorder="1" applyAlignment="1">
      <alignment horizontal="center" vertical="center"/>
    </xf>
    <xf numFmtId="0" fontId="3" fillId="0" borderId="0" xfId="4" quotePrefix="1"/>
    <xf numFmtId="0" fontId="3" fillId="0" borderId="0" xfId="4" quotePrefix="1" applyAlignment="1">
      <alignment horizontal="center"/>
    </xf>
    <xf numFmtId="2" fontId="3" fillId="0" borderId="0" xfId="4" applyNumberFormat="1"/>
    <xf numFmtId="2" fontId="15" fillId="9" borderId="4" xfId="3" applyNumberFormat="1"/>
    <xf numFmtId="2" fontId="15" fillId="9" borderId="4" xfId="3" applyNumberFormat="1" applyAlignment="1">
      <alignment horizontal="center"/>
    </xf>
    <xf numFmtId="0" fontId="4" fillId="11" borderId="0" xfId="4" applyFont="1" applyFill="1" applyAlignment="1">
      <alignment vertical="center"/>
    </xf>
    <xf numFmtId="0" fontId="4" fillId="11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167" fontId="3" fillId="0" borderId="0" xfId="4" applyNumberFormat="1" applyAlignment="1">
      <alignment horizontal="center" vertical="center"/>
    </xf>
    <xf numFmtId="0" fontId="3" fillId="0" borderId="0" xfId="4" applyAlignment="1">
      <alignment horizontal="center" vertical="center"/>
    </xf>
    <xf numFmtId="0" fontId="3" fillId="0" borderId="0" xfId="4" applyAlignment="1">
      <alignment vertical="center"/>
    </xf>
    <xf numFmtId="2" fontId="3" fillId="0" borderId="0" xfId="4" applyNumberFormat="1" applyAlignment="1">
      <alignment vertical="center"/>
    </xf>
    <xf numFmtId="167" fontId="3" fillId="0" borderId="0" xfId="4" applyNumberForma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0" xfId="4" quotePrefix="1" applyAlignment="1">
      <alignment horizontal="center" vertical="center"/>
    </xf>
    <xf numFmtId="2" fontId="15" fillId="9" borderId="4" xfId="3" applyNumberFormat="1" applyAlignment="1">
      <alignment vertical="center"/>
    </xf>
    <xf numFmtId="2" fontId="15" fillId="9" borderId="4" xfId="3" applyNumberFormat="1" applyAlignment="1">
      <alignment horizontal="center" vertical="center"/>
    </xf>
    <xf numFmtId="0" fontId="15" fillId="9" borderId="4" xfId="3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4" applyFill="1" applyBorder="1" applyAlignment="1">
      <alignment horizontal="center" vertical="center"/>
    </xf>
    <xf numFmtId="0" fontId="3" fillId="0" borderId="0" xfId="4" quotePrefix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14" fillId="4" borderId="1" xfId="1" quotePrefix="1" applyNumberFormat="1" applyFont="1" applyFill="1" applyBorder="1" applyAlignment="1" applyProtection="1">
      <alignment horizontal="center" vertical="center"/>
    </xf>
    <xf numFmtId="165" fontId="12" fillId="4" borderId="1" xfId="1" quotePrefix="1" applyNumberFormat="1" applyFont="1" applyFill="1" applyBorder="1" applyAlignment="1" applyProtection="1">
      <alignment horizontal="center" vertical="center"/>
    </xf>
    <xf numFmtId="165" fontId="14" fillId="4" borderId="1" xfId="1" applyNumberFormat="1" applyFont="1" applyFill="1" applyBorder="1" applyAlignment="1" applyProtection="1">
      <alignment horizontal="center" vertical="center"/>
    </xf>
    <xf numFmtId="166" fontId="14" fillId="4" borderId="1" xfId="1" applyNumberFormat="1" applyFont="1" applyFill="1" applyBorder="1" applyAlignment="1" applyProtection="1">
      <alignment horizontal="center" vertical="center"/>
    </xf>
    <xf numFmtId="166" fontId="14" fillId="5" borderId="1" xfId="1" applyNumberFormat="1" applyFont="1" applyFill="1" applyBorder="1" applyAlignment="1" applyProtection="1">
      <alignment horizontal="center" vertical="center"/>
    </xf>
    <xf numFmtId="165" fontId="14" fillId="0" borderId="0" xfId="1" applyNumberFormat="1" applyFont="1" applyFill="1" applyBorder="1" applyAlignment="1" applyProtection="1">
      <alignment horizontal="center"/>
    </xf>
    <xf numFmtId="165" fontId="14" fillId="0" borderId="1" xfId="1" applyNumberFormat="1" applyFont="1" applyFill="1" applyBorder="1" applyAlignment="1" applyProtection="1">
      <alignment horizontal="center"/>
    </xf>
    <xf numFmtId="165" fontId="14" fillId="0" borderId="3" xfId="1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0" xfId="0" applyFont="1" applyBorder="1"/>
    <xf numFmtId="0" fontId="3" fillId="0" borderId="0" xfId="4" applyAlignment="1">
      <alignment horizontal="center" vertical="center"/>
    </xf>
    <xf numFmtId="0" fontId="0" fillId="0" borderId="0" xfId="0" applyFont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8" fillId="13" borderId="6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9" fillId="13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wrapText="1"/>
    </xf>
    <xf numFmtId="0" fontId="18" fillId="0" borderId="17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wrapText="1"/>
    </xf>
    <xf numFmtId="0" fontId="9" fillId="10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3" fillId="12" borderId="1" xfId="4" applyFill="1" applyBorder="1" applyAlignment="1">
      <alignment horizontal="center" vertical="center"/>
    </xf>
    <xf numFmtId="167" fontId="3" fillId="0" borderId="1" xfId="4" applyNumberFormat="1" applyFill="1" applyBorder="1" applyAlignment="1">
      <alignment horizontal="center" vertical="center"/>
    </xf>
    <xf numFmtId="0" fontId="3" fillId="0" borderId="1" xfId="4" quotePrefix="1" applyBorder="1" applyAlignment="1">
      <alignment horizontal="center" vertical="center"/>
    </xf>
    <xf numFmtId="0" fontId="3" fillId="0" borderId="7" xfId="4" applyBorder="1" applyAlignment="1">
      <alignment horizontal="center" vertical="center"/>
    </xf>
    <xf numFmtId="0" fontId="15" fillId="0" borderId="0" xfId="3" applyFill="1" applyBorder="1" applyAlignment="1">
      <alignment horizontal="center" vertical="center"/>
    </xf>
    <xf numFmtId="0" fontId="4" fillId="14" borderId="0" xfId="0" applyFont="1" applyFill="1" applyAlignment="1">
      <alignment vertical="center"/>
    </xf>
    <xf numFmtId="0" fontId="3" fillId="0" borderId="0" xfId="4" applyBorder="1"/>
    <xf numFmtId="0" fontId="9" fillId="1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21" fillId="15" borderId="0" xfId="6"/>
    <xf numFmtId="0" fontId="21" fillId="15" borderId="1" xfId="6" applyBorder="1" applyAlignment="1">
      <alignment horizontal="center" vertical="center"/>
    </xf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3" fillId="0" borderId="9" xfId="4" applyFill="1" applyBorder="1" applyAlignment="1">
      <alignment horizontal="center" vertical="center"/>
    </xf>
    <xf numFmtId="0" fontId="3" fillId="0" borderId="9" xfId="4" quotePrefix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 wrapText="1"/>
    </xf>
    <xf numFmtId="0" fontId="4" fillId="6" borderId="3" xfId="4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vertical="center"/>
    </xf>
    <xf numFmtId="0" fontId="19" fillId="13" borderId="1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 wrapText="1"/>
    </xf>
    <xf numFmtId="0" fontId="3" fillId="0" borderId="0" xfId="4" applyAlignment="1">
      <alignment horizontal="center" vertical="center"/>
    </xf>
    <xf numFmtId="0" fontId="4" fillId="12" borderId="1" xfId="4" applyFont="1" applyFill="1" applyBorder="1" applyAlignment="1">
      <alignment horizontal="center" vertical="center"/>
    </xf>
    <xf numFmtId="0" fontId="4" fillId="11" borderId="1" xfId="4" applyFont="1" applyFill="1" applyBorder="1" applyAlignment="1">
      <alignment horizontal="center" vertical="center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3" fillId="14" borderId="0" xfId="0" applyFont="1" applyFill="1" applyAlignment="1">
      <alignment horizontal="center"/>
    </xf>
    <xf numFmtId="0" fontId="3" fillId="0" borderId="1" xfId="4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</cellXfs>
  <cellStyles count="7">
    <cellStyle name="Bad" xfId="6" builtinId="27"/>
    <cellStyle name="Calculation" xfId="3" builtinId="22"/>
    <cellStyle name="Neutral 2" xfId="5" xr:uid="{00000000-0005-0000-0000-000001000000}"/>
    <cellStyle name="Normal" xfId="0" builtinId="0"/>
    <cellStyle name="Normal 2" xfId="4" xr:uid="{00000000-0005-0000-0000-000003000000}"/>
    <cellStyle name="Normal_CODEKEY_1" xfId="2" xr:uid="{00000000-0005-0000-0000-000004000000}"/>
    <cellStyle name="Normal_SWCFINAL" xfId="1" xr:uid="{00000000-0005-0000-0000-000005000000}"/>
  </cellStyles>
  <dxfs count="0"/>
  <tableStyles count="0" defaultTableStyle="TableStyleMedium2" defaultPivotStyle="PivotStyleLight16"/>
  <colors>
    <mruColors>
      <color rgb="FFFFE5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zoomScale="55" zoomScaleNormal="55" workbookViewId="0">
      <selection activeCell="P45" sqref="P45"/>
    </sheetView>
  </sheetViews>
  <sheetFormatPr defaultColWidth="11.54296875" defaultRowHeight="14.5" x14ac:dyDescent="0.35"/>
  <cols>
    <col min="1" max="1" width="11.54296875" style="88"/>
    <col min="2" max="2" width="11.54296875" style="45"/>
    <col min="3" max="3" width="10.1796875" style="73" customWidth="1"/>
    <col min="4" max="10" width="11.54296875" style="73"/>
    <col min="11" max="11" width="18" style="105" customWidth="1"/>
    <col min="12" max="12" width="11.54296875" style="73"/>
    <col min="13" max="13" width="19.36328125" bestFit="1" customWidth="1"/>
    <col min="14" max="16384" width="11.54296875" style="73"/>
  </cols>
  <sheetData>
    <row r="1" spans="1:13" x14ac:dyDescent="0.35">
      <c r="B1" s="75"/>
    </row>
    <row r="2" spans="1:13" x14ac:dyDescent="0.35">
      <c r="B2" s="44" t="s">
        <v>40</v>
      </c>
      <c r="C2" s="44" t="s">
        <v>97</v>
      </c>
      <c r="D2" s="44" t="s">
        <v>93</v>
      </c>
      <c r="E2" s="44" t="s">
        <v>94</v>
      </c>
      <c r="F2" s="44" t="s">
        <v>95</v>
      </c>
      <c r="G2" s="44" t="s">
        <v>96</v>
      </c>
      <c r="H2" s="44" t="s">
        <v>98</v>
      </c>
      <c r="I2" s="44" t="s">
        <v>99</v>
      </c>
      <c r="J2" s="44" t="s">
        <v>100</v>
      </c>
      <c r="K2" s="55" t="s">
        <v>237</v>
      </c>
      <c r="M2" s="178" t="s">
        <v>373</v>
      </c>
    </row>
    <row r="3" spans="1:13" s="94" customFormat="1" x14ac:dyDescent="0.35">
      <c r="A3" s="190" t="s">
        <v>275</v>
      </c>
      <c r="B3" s="92" t="s">
        <v>47</v>
      </c>
      <c r="C3" s="92" t="s">
        <v>113</v>
      </c>
      <c r="D3" s="93" t="s">
        <v>110</v>
      </c>
      <c r="E3" s="93" t="s">
        <v>111</v>
      </c>
      <c r="F3" s="93" t="s">
        <v>112</v>
      </c>
      <c r="G3" s="93">
        <v>487</v>
      </c>
      <c r="H3" s="93">
        <v>44</v>
      </c>
      <c r="I3" s="93">
        <v>378</v>
      </c>
      <c r="J3" s="93" t="s">
        <v>117</v>
      </c>
      <c r="K3" s="93"/>
      <c r="M3" s="179" t="s">
        <v>47</v>
      </c>
    </row>
    <row r="4" spans="1:13" s="94" customFormat="1" x14ac:dyDescent="0.35">
      <c r="A4" s="190"/>
      <c r="B4" s="92" t="s">
        <v>48</v>
      </c>
      <c r="C4" s="92" t="s">
        <v>121</v>
      </c>
      <c r="D4" s="93" t="s">
        <v>110</v>
      </c>
      <c r="E4" s="93" t="s">
        <v>113</v>
      </c>
      <c r="F4" s="93" t="s">
        <v>120</v>
      </c>
      <c r="G4" s="93">
        <v>427</v>
      </c>
      <c r="H4" s="93">
        <v>69</v>
      </c>
      <c r="I4" s="93">
        <v>446</v>
      </c>
      <c r="J4" s="93" t="s">
        <v>122</v>
      </c>
      <c r="K4" s="104">
        <v>3</v>
      </c>
      <c r="M4" s="179" t="s">
        <v>48</v>
      </c>
    </row>
    <row r="5" spans="1:13" s="94" customFormat="1" x14ac:dyDescent="0.35">
      <c r="A5" s="190"/>
      <c r="B5" s="92" t="s">
        <v>0</v>
      </c>
      <c r="C5" s="92" t="s">
        <v>125</v>
      </c>
      <c r="D5" s="93" t="s">
        <v>110</v>
      </c>
      <c r="E5" s="93" t="s">
        <v>115</v>
      </c>
      <c r="F5" s="93" t="s">
        <v>124</v>
      </c>
      <c r="G5" s="93">
        <v>435</v>
      </c>
      <c r="H5" s="93">
        <v>160</v>
      </c>
      <c r="I5" s="93">
        <v>1420</v>
      </c>
      <c r="J5" s="93" t="s">
        <v>127</v>
      </c>
      <c r="K5" s="74">
        <v>4</v>
      </c>
      <c r="M5" s="179" t="s">
        <v>0</v>
      </c>
    </row>
    <row r="6" spans="1:13" s="94" customFormat="1" x14ac:dyDescent="0.35">
      <c r="A6" s="190"/>
      <c r="B6" s="92" t="s">
        <v>49</v>
      </c>
      <c r="C6" s="92" t="s">
        <v>130</v>
      </c>
      <c r="D6" s="93" t="s">
        <v>110</v>
      </c>
      <c r="E6" s="93" t="s">
        <v>128</v>
      </c>
      <c r="F6" s="93" t="s">
        <v>129</v>
      </c>
      <c r="G6" s="93">
        <v>349</v>
      </c>
      <c r="H6" s="93">
        <v>243</v>
      </c>
      <c r="I6" s="93">
        <v>186</v>
      </c>
      <c r="J6" s="93" t="s">
        <v>118</v>
      </c>
      <c r="K6" s="93"/>
      <c r="M6" s="179" t="s">
        <v>50</v>
      </c>
    </row>
    <row r="7" spans="1:13" s="94" customFormat="1" x14ac:dyDescent="0.35">
      <c r="A7" s="190"/>
      <c r="B7" s="92" t="s">
        <v>50</v>
      </c>
      <c r="C7" s="92" t="s">
        <v>123</v>
      </c>
      <c r="D7" s="93" t="s">
        <v>110</v>
      </c>
      <c r="E7" s="93" t="s">
        <v>133</v>
      </c>
      <c r="F7" s="93" t="s">
        <v>130</v>
      </c>
      <c r="G7" s="93">
        <v>439</v>
      </c>
      <c r="H7" s="93">
        <v>200</v>
      </c>
      <c r="I7" s="93">
        <v>933</v>
      </c>
      <c r="J7" s="93" t="s">
        <v>122</v>
      </c>
      <c r="K7" s="71">
        <v>5</v>
      </c>
      <c r="M7" s="179" t="s">
        <v>135</v>
      </c>
    </row>
    <row r="8" spans="1:13" s="94" customFormat="1" x14ac:dyDescent="0.35">
      <c r="A8" s="100"/>
      <c r="B8" s="102"/>
      <c r="C8" s="102"/>
      <c r="D8" s="103"/>
      <c r="E8" s="103"/>
      <c r="F8" s="103"/>
      <c r="G8" s="103"/>
      <c r="H8" s="103"/>
      <c r="I8" s="103"/>
      <c r="J8" s="103"/>
      <c r="K8" s="106"/>
      <c r="M8" s="179" t="s">
        <v>136</v>
      </c>
    </row>
    <row r="9" spans="1:13" s="94" customFormat="1" x14ac:dyDescent="0.35">
      <c r="A9" s="190" t="s">
        <v>276</v>
      </c>
      <c r="B9" s="92" t="s">
        <v>135</v>
      </c>
      <c r="C9" s="92">
        <v>0.14000000000000001</v>
      </c>
      <c r="D9" s="93">
        <v>0.03</v>
      </c>
      <c r="E9" s="93">
        <v>0.38</v>
      </c>
      <c r="F9" s="93">
        <v>0.43</v>
      </c>
      <c r="G9" s="93">
        <v>436</v>
      </c>
      <c r="H9" s="93">
        <v>271</v>
      </c>
      <c r="I9" s="93">
        <v>307</v>
      </c>
      <c r="J9" s="93">
        <v>7.0000000000000007E-2</v>
      </c>
      <c r="K9" s="93"/>
      <c r="M9" s="179" t="s">
        <v>137</v>
      </c>
    </row>
    <row r="10" spans="1:13" s="94" customFormat="1" x14ac:dyDescent="0.35">
      <c r="A10" s="190"/>
      <c r="B10" s="92" t="s">
        <v>136</v>
      </c>
      <c r="C10" s="92">
        <v>0.02</v>
      </c>
      <c r="D10" s="93">
        <v>0.01</v>
      </c>
      <c r="E10" s="93">
        <v>0.03</v>
      </c>
      <c r="F10" s="93">
        <v>0.48</v>
      </c>
      <c r="G10" s="93">
        <v>478</v>
      </c>
      <c r="H10" s="93">
        <v>150</v>
      </c>
      <c r="I10" s="93">
        <v>2400</v>
      </c>
      <c r="J10" s="93">
        <v>0.21</v>
      </c>
      <c r="K10" s="93"/>
      <c r="M10" s="179" t="s">
        <v>138</v>
      </c>
    </row>
    <row r="11" spans="1:13" s="94" customFormat="1" x14ac:dyDescent="0.35">
      <c r="A11" s="190"/>
      <c r="B11" s="92" t="s">
        <v>137</v>
      </c>
      <c r="C11" s="92">
        <v>0.09</v>
      </c>
      <c r="D11" s="93">
        <v>0.02</v>
      </c>
      <c r="E11" s="93">
        <v>0.19</v>
      </c>
      <c r="F11" s="93">
        <v>0.34</v>
      </c>
      <c r="G11" s="93">
        <v>432</v>
      </c>
      <c r="H11" s="93">
        <v>211</v>
      </c>
      <c r="I11" s="93">
        <v>378</v>
      </c>
      <c r="J11" s="93">
        <v>0.08</v>
      </c>
      <c r="K11" s="93"/>
      <c r="M11" s="179" t="s">
        <v>101</v>
      </c>
    </row>
    <row r="12" spans="1:13" s="94" customFormat="1" x14ac:dyDescent="0.35">
      <c r="A12" s="190"/>
      <c r="B12" s="92" t="s">
        <v>138</v>
      </c>
      <c r="C12" s="92">
        <v>0.03</v>
      </c>
      <c r="D12" s="93">
        <v>0.01</v>
      </c>
      <c r="E12" s="93">
        <v>0.06</v>
      </c>
      <c r="F12" s="93">
        <v>0.38</v>
      </c>
      <c r="G12" s="93">
        <v>481</v>
      </c>
      <c r="H12" s="93">
        <v>200</v>
      </c>
      <c r="I12" s="93">
        <v>1267</v>
      </c>
      <c r="J12" s="93">
        <v>0.15</v>
      </c>
      <c r="K12" s="93"/>
      <c r="M12" s="179" t="s">
        <v>141</v>
      </c>
    </row>
    <row r="13" spans="1:13" s="94" customFormat="1" x14ac:dyDescent="0.35">
      <c r="A13" s="190"/>
      <c r="B13" s="92" t="s">
        <v>101</v>
      </c>
      <c r="C13" s="92" t="s">
        <v>123</v>
      </c>
      <c r="D13" s="93" t="s">
        <v>110</v>
      </c>
      <c r="E13" s="93" t="s">
        <v>119</v>
      </c>
      <c r="F13" s="93" t="s">
        <v>139</v>
      </c>
      <c r="G13" s="93">
        <v>479</v>
      </c>
      <c r="H13" s="93">
        <v>233</v>
      </c>
      <c r="I13" s="93">
        <v>1067</v>
      </c>
      <c r="J13" s="93" t="s">
        <v>117</v>
      </c>
      <c r="K13" s="104">
        <v>3</v>
      </c>
      <c r="M13" s="179" t="s">
        <v>144</v>
      </c>
    </row>
    <row r="14" spans="1:13" s="94" customFormat="1" x14ac:dyDescent="0.35">
      <c r="A14" s="190"/>
      <c r="B14" s="92" t="s">
        <v>141</v>
      </c>
      <c r="C14" s="92" t="s">
        <v>123</v>
      </c>
      <c r="D14" s="93" t="s">
        <v>110</v>
      </c>
      <c r="E14" s="93" t="s">
        <v>111</v>
      </c>
      <c r="F14" s="93" t="s">
        <v>142</v>
      </c>
      <c r="G14" s="93">
        <v>485</v>
      </c>
      <c r="H14" s="93">
        <v>133</v>
      </c>
      <c r="I14" s="93">
        <v>1433</v>
      </c>
      <c r="J14" s="93" t="s">
        <v>143</v>
      </c>
      <c r="K14" s="93"/>
      <c r="M14" s="179" t="s">
        <v>103</v>
      </c>
    </row>
    <row r="15" spans="1:13" s="94" customFormat="1" x14ac:dyDescent="0.35">
      <c r="A15" s="190"/>
      <c r="B15" s="92" t="s">
        <v>144</v>
      </c>
      <c r="C15" s="92" t="s">
        <v>123</v>
      </c>
      <c r="D15" s="93" t="s">
        <v>110</v>
      </c>
      <c r="E15" s="93" t="s">
        <v>133</v>
      </c>
      <c r="F15" s="93" t="s">
        <v>145</v>
      </c>
      <c r="G15" s="93">
        <v>493</v>
      </c>
      <c r="H15" s="93">
        <v>200</v>
      </c>
      <c r="I15" s="93">
        <v>1500</v>
      </c>
      <c r="J15" s="93" t="s">
        <v>121</v>
      </c>
      <c r="K15" s="93"/>
      <c r="M15" s="179" t="s">
        <v>147</v>
      </c>
    </row>
    <row r="16" spans="1:13" s="94" customFormat="1" x14ac:dyDescent="0.35">
      <c r="A16" s="190"/>
      <c r="B16" s="92" t="s">
        <v>103</v>
      </c>
      <c r="C16" s="92" t="s">
        <v>123</v>
      </c>
      <c r="D16" s="93" t="s">
        <v>110</v>
      </c>
      <c r="E16" s="93" t="s">
        <v>119</v>
      </c>
      <c r="F16" s="93" t="s">
        <v>131</v>
      </c>
      <c r="G16" s="93">
        <v>439</v>
      </c>
      <c r="H16" s="93">
        <v>233</v>
      </c>
      <c r="I16" s="93">
        <v>867</v>
      </c>
      <c r="J16" s="93" t="s">
        <v>122</v>
      </c>
      <c r="K16" s="74">
        <v>4</v>
      </c>
      <c r="M16" s="179" t="s">
        <v>150</v>
      </c>
    </row>
    <row r="17" spans="1:13" s="94" customFormat="1" x14ac:dyDescent="0.35">
      <c r="A17" s="190"/>
      <c r="B17" s="92" t="s">
        <v>147</v>
      </c>
      <c r="C17" s="92" t="s">
        <v>110</v>
      </c>
      <c r="D17" s="93" t="s">
        <v>110</v>
      </c>
      <c r="E17" s="93" t="s">
        <v>125</v>
      </c>
      <c r="F17" s="93" t="s">
        <v>148</v>
      </c>
      <c r="G17" s="93">
        <v>467</v>
      </c>
      <c r="H17" s="93">
        <v>500</v>
      </c>
      <c r="I17" s="93">
        <v>3300</v>
      </c>
      <c r="J17" s="93" t="s">
        <v>149</v>
      </c>
      <c r="K17" s="93"/>
      <c r="M17" s="179" t="s">
        <v>151</v>
      </c>
    </row>
    <row r="18" spans="1:13" s="94" customFormat="1" x14ac:dyDescent="0.35">
      <c r="A18" s="190"/>
      <c r="B18" s="92" t="s">
        <v>150</v>
      </c>
      <c r="C18" s="92" t="s">
        <v>114</v>
      </c>
      <c r="D18" s="93" t="s">
        <v>110</v>
      </c>
      <c r="E18" s="93" t="s">
        <v>119</v>
      </c>
      <c r="F18" s="93" t="s">
        <v>148</v>
      </c>
      <c r="G18" s="93">
        <v>488</v>
      </c>
      <c r="H18" s="93">
        <v>70</v>
      </c>
      <c r="I18" s="93">
        <v>330</v>
      </c>
      <c r="J18" s="93" t="s">
        <v>122</v>
      </c>
      <c r="K18" s="93"/>
      <c r="M18" s="179" t="s">
        <v>52</v>
      </c>
    </row>
    <row r="19" spans="1:13" s="94" customFormat="1" x14ac:dyDescent="0.35">
      <c r="A19" s="190"/>
      <c r="B19" s="92" t="s">
        <v>151</v>
      </c>
      <c r="C19" s="92" t="s">
        <v>133</v>
      </c>
      <c r="D19" s="93" t="s">
        <v>110</v>
      </c>
      <c r="E19" s="93" t="s">
        <v>119</v>
      </c>
      <c r="F19" s="93" t="s">
        <v>152</v>
      </c>
      <c r="G19" s="93">
        <v>442</v>
      </c>
      <c r="H19" s="93">
        <v>117</v>
      </c>
      <c r="I19" s="93">
        <v>900</v>
      </c>
      <c r="J19" s="93" t="s">
        <v>127</v>
      </c>
      <c r="K19" s="93"/>
      <c r="M19" s="179" t="s">
        <v>53</v>
      </c>
    </row>
    <row r="20" spans="1:13" s="94" customFormat="1" x14ac:dyDescent="0.35">
      <c r="A20" s="190"/>
      <c r="B20" s="92" t="s">
        <v>105</v>
      </c>
      <c r="C20" s="92" t="s">
        <v>148</v>
      </c>
      <c r="D20" s="93" t="s">
        <v>123</v>
      </c>
      <c r="E20" s="93" t="s">
        <v>153</v>
      </c>
      <c r="F20" s="93" t="s">
        <v>154</v>
      </c>
      <c r="G20" s="93">
        <v>429</v>
      </c>
      <c r="H20" s="93">
        <v>339</v>
      </c>
      <c r="I20" s="93">
        <v>124</v>
      </c>
      <c r="J20" s="93" t="s">
        <v>123</v>
      </c>
      <c r="K20" s="71">
        <v>5</v>
      </c>
      <c r="M20" s="179" t="s">
        <v>3</v>
      </c>
    </row>
    <row r="21" spans="1:13" s="94" customFormat="1" x14ac:dyDescent="0.35">
      <c r="A21" s="100"/>
      <c r="B21" s="102"/>
      <c r="C21" s="102"/>
      <c r="D21" s="103"/>
      <c r="E21" s="103"/>
      <c r="F21" s="103"/>
      <c r="G21" s="103"/>
      <c r="H21" s="103"/>
      <c r="I21" s="103"/>
      <c r="J21" s="103"/>
      <c r="K21" s="106"/>
      <c r="M21" s="179" t="s">
        <v>54</v>
      </c>
    </row>
    <row r="22" spans="1:13" s="94" customFormat="1" x14ac:dyDescent="0.35">
      <c r="A22" s="190" t="s">
        <v>277</v>
      </c>
      <c r="B22" s="92" t="s">
        <v>51</v>
      </c>
      <c r="C22" s="92" t="s">
        <v>156</v>
      </c>
      <c r="D22" s="93" t="s">
        <v>140</v>
      </c>
      <c r="E22" s="93" t="s">
        <v>155</v>
      </c>
      <c r="F22" s="93" t="s">
        <v>142</v>
      </c>
      <c r="G22" s="93">
        <v>429</v>
      </c>
      <c r="H22" s="93">
        <v>574</v>
      </c>
      <c r="I22" s="93">
        <v>61</v>
      </c>
      <c r="J22" s="93" t="s">
        <v>113</v>
      </c>
      <c r="K22" s="104">
        <v>3</v>
      </c>
      <c r="M22" s="179" t="s">
        <v>56</v>
      </c>
    </row>
    <row r="23" spans="1:13" s="94" customFormat="1" x14ac:dyDescent="0.35">
      <c r="A23" s="190"/>
      <c r="B23" s="92" t="s">
        <v>52</v>
      </c>
      <c r="C23" s="92" t="s">
        <v>123</v>
      </c>
      <c r="D23" s="93" t="s">
        <v>110</v>
      </c>
      <c r="E23" s="93" t="s">
        <v>125</v>
      </c>
      <c r="F23" s="93" t="s">
        <v>159</v>
      </c>
      <c r="G23" s="93">
        <v>478</v>
      </c>
      <c r="H23" s="93">
        <v>167</v>
      </c>
      <c r="I23" s="93">
        <v>1967</v>
      </c>
      <c r="J23" s="93" t="s">
        <v>121</v>
      </c>
      <c r="K23" s="93"/>
      <c r="M23" s="179" t="s">
        <v>57</v>
      </c>
    </row>
    <row r="24" spans="1:13" s="94" customFormat="1" x14ac:dyDescent="0.35">
      <c r="A24" s="190"/>
      <c r="B24" s="92" t="s">
        <v>53</v>
      </c>
      <c r="C24" s="92" t="s">
        <v>160</v>
      </c>
      <c r="D24" s="93">
        <v>0</v>
      </c>
      <c r="E24" s="93" t="s">
        <v>111</v>
      </c>
      <c r="F24" s="93" t="s">
        <v>126</v>
      </c>
      <c r="G24" s="93">
        <v>489</v>
      </c>
      <c r="H24" s="93">
        <v>24</v>
      </c>
      <c r="I24" s="93">
        <v>335</v>
      </c>
      <c r="J24" s="93" t="s">
        <v>127</v>
      </c>
      <c r="K24" s="93"/>
      <c r="M24" s="179" t="s">
        <v>58</v>
      </c>
    </row>
    <row r="25" spans="1:13" s="94" customFormat="1" x14ac:dyDescent="0.35">
      <c r="A25" s="190"/>
      <c r="B25" s="92" t="s">
        <v>3</v>
      </c>
      <c r="C25" s="92" t="s">
        <v>133</v>
      </c>
      <c r="D25" s="93" t="s">
        <v>110</v>
      </c>
      <c r="E25" s="93" t="s">
        <v>125</v>
      </c>
      <c r="F25" s="93" t="s">
        <v>139</v>
      </c>
      <c r="G25" s="93">
        <v>493</v>
      </c>
      <c r="H25" s="93">
        <v>83</v>
      </c>
      <c r="I25" s="93">
        <v>533</v>
      </c>
      <c r="J25" s="93" t="s">
        <v>160</v>
      </c>
      <c r="K25" s="74">
        <v>4</v>
      </c>
      <c r="M25" s="179" t="s">
        <v>60</v>
      </c>
    </row>
    <row r="26" spans="1:13" s="94" customFormat="1" x14ac:dyDescent="0.35">
      <c r="A26" s="190"/>
      <c r="B26" s="92" t="s">
        <v>54</v>
      </c>
      <c r="C26" s="92" t="s">
        <v>123</v>
      </c>
      <c r="D26" s="93" t="s">
        <v>110</v>
      </c>
      <c r="E26" s="93" t="s">
        <v>111</v>
      </c>
      <c r="F26" s="93" t="s">
        <v>152</v>
      </c>
      <c r="G26" s="93">
        <v>496</v>
      </c>
      <c r="H26" s="93">
        <v>133</v>
      </c>
      <c r="I26" s="93">
        <v>1800</v>
      </c>
      <c r="J26" s="93" t="s">
        <v>161</v>
      </c>
      <c r="K26" s="93"/>
      <c r="M26" s="179" t="s">
        <v>64</v>
      </c>
    </row>
    <row r="27" spans="1:13" s="94" customFormat="1" x14ac:dyDescent="0.35">
      <c r="A27" s="190"/>
      <c r="B27" s="92" t="s">
        <v>55</v>
      </c>
      <c r="C27" s="92" t="s">
        <v>166</v>
      </c>
      <c r="D27" s="93" t="s">
        <v>163</v>
      </c>
      <c r="E27" s="93" t="s">
        <v>164</v>
      </c>
      <c r="F27" s="93" t="s">
        <v>165</v>
      </c>
      <c r="G27" s="93">
        <v>428</v>
      </c>
      <c r="H27" s="93">
        <v>471</v>
      </c>
      <c r="I27" s="93">
        <v>23</v>
      </c>
      <c r="J27" s="93" t="s">
        <v>111</v>
      </c>
      <c r="K27" s="93"/>
      <c r="M27" s="179" t="s">
        <v>107</v>
      </c>
    </row>
    <row r="28" spans="1:13" s="94" customFormat="1" x14ac:dyDescent="0.35">
      <c r="A28" s="190"/>
      <c r="B28" s="92" t="s">
        <v>56</v>
      </c>
      <c r="C28" s="92" t="s">
        <v>114</v>
      </c>
      <c r="D28" s="93" t="s">
        <v>110</v>
      </c>
      <c r="E28" s="93" t="s">
        <v>127</v>
      </c>
      <c r="F28" s="93" t="s">
        <v>126</v>
      </c>
      <c r="G28" s="93">
        <v>444</v>
      </c>
      <c r="H28" s="93">
        <v>110</v>
      </c>
      <c r="I28" s="93">
        <v>570</v>
      </c>
      <c r="J28" s="93" t="s">
        <v>115</v>
      </c>
      <c r="K28" s="93"/>
      <c r="M28" s="179" t="s">
        <v>74</v>
      </c>
    </row>
    <row r="29" spans="1:13" s="94" customFormat="1" x14ac:dyDescent="0.35">
      <c r="A29" s="190"/>
      <c r="B29" s="92" t="s">
        <v>57</v>
      </c>
      <c r="C29" s="92" t="s">
        <v>123</v>
      </c>
      <c r="D29" s="93" t="s">
        <v>110</v>
      </c>
      <c r="E29" s="93" t="s">
        <v>113</v>
      </c>
      <c r="F29" s="93" t="s">
        <v>154</v>
      </c>
      <c r="G29" s="93">
        <v>486</v>
      </c>
      <c r="H29" s="93">
        <v>300</v>
      </c>
      <c r="I29" s="93">
        <v>1367</v>
      </c>
      <c r="J29" s="93" t="s">
        <v>113</v>
      </c>
      <c r="K29" s="71">
        <v>5</v>
      </c>
      <c r="M29" s="179" t="s">
        <v>78</v>
      </c>
    </row>
    <row r="30" spans="1:13" s="94" customFormat="1" x14ac:dyDescent="0.35">
      <c r="A30" s="190"/>
      <c r="B30" s="92" t="s">
        <v>58</v>
      </c>
      <c r="C30" s="92" t="s">
        <v>123</v>
      </c>
      <c r="D30" s="93" t="s">
        <v>110</v>
      </c>
      <c r="E30" s="93" t="s">
        <v>125</v>
      </c>
      <c r="F30" s="93" t="s">
        <v>130</v>
      </c>
      <c r="G30" s="93">
        <v>419</v>
      </c>
      <c r="H30" s="93">
        <v>167</v>
      </c>
      <c r="I30" s="93">
        <v>933</v>
      </c>
      <c r="J30" s="93" t="s">
        <v>122</v>
      </c>
      <c r="K30" s="93"/>
      <c r="M30" s="179" t="s">
        <v>79</v>
      </c>
    </row>
    <row r="31" spans="1:13" s="94" customFormat="1" x14ac:dyDescent="0.35">
      <c r="A31" s="100"/>
      <c r="B31" s="102"/>
      <c r="C31" s="102"/>
      <c r="D31" s="103"/>
      <c r="E31" s="103"/>
      <c r="F31" s="103"/>
      <c r="G31" s="103"/>
      <c r="H31" s="103"/>
      <c r="I31" s="103"/>
      <c r="J31" s="103"/>
      <c r="K31" s="106"/>
      <c r="M31" s="179" t="s">
        <v>8</v>
      </c>
    </row>
    <row r="32" spans="1:13" s="94" customFormat="1" x14ac:dyDescent="0.35">
      <c r="A32" s="190" t="s">
        <v>278</v>
      </c>
      <c r="B32" s="92" t="s">
        <v>59</v>
      </c>
      <c r="C32" s="92" t="s">
        <v>146</v>
      </c>
      <c r="D32" s="93" t="s">
        <v>133</v>
      </c>
      <c r="E32" s="93" t="s">
        <v>167</v>
      </c>
      <c r="F32" s="93" t="s">
        <v>146</v>
      </c>
      <c r="G32" s="93">
        <v>430</v>
      </c>
      <c r="H32" s="93">
        <v>330</v>
      </c>
      <c r="I32" s="93">
        <v>100</v>
      </c>
      <c r="J32" s="93" t="s">
        <v>111</v>
      </c>
      <c r="K32" s="74">
        <v>4</v>
      </c>
      <c r="M32" s="179" t="s">
        <v>84</v>
      </c>
    </row>
    <row r="33" spans="1:13" s="94" customFormat="1" x14ac:dyDescent="0.35">
      <c r="A33" s="190"/>
      <c r="B33" s="92" t="s">
        <v>60</v>
      </c>
      <c r="C33" s="92" t="s">
        <v>111</v>
      </c>
      <c r="D33" s="93" t="s">
        <v>110</v>
      </c>
      <c r="E33" s="93" t="s">
        <v>119</v>
      </c>
      <c r="F33" s="93" t="s">
        <v>159</v>
      </c>
      <c r="G33" s="93">
        <v>484</v>
      </c>
      <c r="H33" s="93">
        <v>175</v>
      </c>
      <c r="I33" s="93">
        <v>1475</v>
      </c>
      <c r="J33" s="93" t="s">
        <v>121</v>
      </c>
      <c r="K33" s="93"/>
      <c r="M33" s="179" t="s">
        <v>85</v>
      </c>
    </row>
    <row r="34" spans="1:13" s="94" customFormat="1" x14ac:dyDescent="0.35">
      <c r="A34" s="190"/>
      <c r="B34" s="92" t="s">
        <v>61</v>
      </c>
      <c r="C34" s="92" t="s">
        <v>172</v>
      </c>
      <c r="D34" s="93" t="s">
        <v>169</v>
      </c>
      <c r="E34" s="93" t="s">
        <v>170</v>
      </c>
      <c r="F34" s="93" t="s">
        <v>171</v>
      </c>
      <c r="G34" s="93">
        <v>430</v>
      </c>
      <c r="H34" s="93">
        <v>508</v>
      </c>
      <c r="I34" s="93">
        <v>16</v>
      </c>
      <c r="J34" s="93" t="s">
        <v>119</v>
      </c>
      <c r="K34" s="93"/>
      <c r="M34" s="179" t="s">
        <v>10</v>
      </c>
    </row>
    <row r="35" spans="1:13" s="94" customFormat="1" x14ac:dyDescent="0.35">
      <c r="A35" s="190"/>
      <c r="B35" s="92" t="s">
        <v>62</v>
      </c>
      <c r="C35" s="92" t="s">
        <v>175</v>
      </c>
      <c r="D35" s="93" t="s">
        <v>165</v>
      </c>
      <c r="E35" s="93" t="s">
        <v>173</v>
      </c>
      <c r="F35" s="93" t="s">
        <v>174</v>
      </c>
      <c r="G35" s="93">
        <v>427</v>
      </c>
      <c r="H35" s="93">
        <v>492</v>
      </c>
      <c r="I35" s="93">
        <v>18</v>
      </c>
      <c r="J35" s="93" t="s">
        <v>125</v>
      </c>
      <c r="K35" s="93"/>
      <c r="M35" s="179" t="s">
        <v>89</v>
      </c>
    </row>
    <row r="36" spans="1:13" s="94" customFormat="1" x14ac:dyDescent="0.35">
      <c r="A36" s="190"/>
      <c r="B36" s="92" t="s">
        <v>63</v>
      </c>
      <c r="C36" s="92" t="s">
        <v>179</v>
      </c>
      <c r="D36" s="93" t="s">
        <v>176</v>
      </c>
      <c r="E36" s="93" t="s">
        <v>177</v>
      </c>
      <c r="F36" s="93" t="s">
        <v>178</v>
      </c>
      <c r="G36" s="93">
        <v>428</v>
      </c>
      <c r="H36" s="93">
        <v>543</v>
      </c>
      <c r="I36" s="93">
        <v>17</v>
      </c>
      <c r="J36" s="93" t="s">
        <v>111</v>
      </c>
      <c r="K36" s="93"/>
      <c r="M36" s="179" t="s">
        <v>90</v>
      </c>
    </row>
    <row r="37" spans="1:13" s="94" customFormat="1" x14ac:dyDescent="0.35">
      <c r="A37" s="190"/>
      <c r="B37" s="92" t="s">
        <v>64</v>
      </c>
      <c r="C37" s="92" t="s">
        <v>168</v>
      </c>
      <c r="D37" s="93" t="s">
        <v>110</v>
      </c>
      <c r="E37" s="93" t="s">
        <v>113</v>
      </c>
      <c r="F37" s="93" t="s">
        <v>180</v>
      </c>
      <c r="G37" s="93">
        <v>451</v>
      </c>
      <c r="H37" s="93">
        <v>39</v>
      </c>
      <c r="I37" s="93">
        <v>330</v>
      </c>
      <c r="J37" s="93" t="s">
        <v>114</v>
      </c>
      <c r="K37" s="93"/>
      <c r="M37" s="179" t="s">
        <v>91</v>
      </c>
    </row>
    <row r="38" spans="1:13" s="94" customFormat="1" x14ac:dyDescent="0.35">
      <c r="A38" s="190"/>
      <c r="B38" s="92" t="s">
        <v>65</v>
      </c>
      <c r="C38" s="92" t="s">
        <v>184</v>
      </c>
      <c r="D38" s="93" t="s">
        <v>181</v>
      </c>
      <c r="E38" s="93" t="s">
        <v>182</v>
      </c>
      <c r="F38" s="93" t="s">
        <v>183</v>
      </c>
      <c r="G38" s="93">
        <v>428</v>
      </c>
      <c r="H38" s="93">
        <v>609</v>
      </c>
      <c r="I38" s="93">
        <v>25</v>
      </c>
      <c r="J38" s="93" t="s">
        <v>114</v>
      </c>
      <c r="K38" s="71">
        <v>5</v>
      </c>
      <c r="M38" s="179" t="s">
        <v>14</v>
      </c>
    </row>
    <row r="39" spans="1:13" s="94" customFormat="1" x14ac:dyDescent="0.35">
      <c r="A39" s="190"/>
      <c r="B39" s="92" t="s">
        <v>107</v>
      </c>
      <c r="C39" s="92" t="s">
        <v>121</v>
      </c>
      <c r="D39" s="93" t="s">
        <v>110</v>
      </c>
      <c r="E39" s="93" t="s">
        <v>185</v>
      </c>
      <c r="F39" s="93" t="s">
        <v>140</v>
      </c>
      <c r="G39" s="93">
        <v>425</v>
      </c>
      <c r="H39" s="93">
        <v>169</v>
      </c>
      <c r="I39" s="93">
        <v>300</v>
      </c>
      <c r="J39" s="93" t="s">
        <v>125</v>
      </c>
      <c r="K39" s="71">
        <v>5</v>
      </c>
      <c r="M39"/>
    </row>
    <row r="40" spans="1:13" s="94" customFormat="1" x14ac:dyDescent="0.35">
      <c r="A40" s="190"/>
      <c r="B40" s="92" t="s">
        <v>66</v>
      </c>
      <c r="C40" s="92" t="s">
        <v>189</v>
      </c>
      <c r="D40" s="93" t="s">
        <v>186</v>
      </c>
      <c r="E40" s="93" t="s">
        <v>187</v>
      </c>
      <c r="F40" s="93" t="s">
        <v>188</v>
      </c>
      <c r="G40" s="93">
        <v>429</v>
      </c>
      <c r="H40" s="93">
        <v>596</v>
      </c>
      <c r="I40" s="93">
        <v>12</v>
      </c>
      <c r="J40" s="93" t="s">
        <v>114</v>
      </c>
      <c r="K40" s="93"/>
      <c r="M40"/>
    </row>
    <row r="41" spans="1:13" s="94" customFormat="1" x14ac:dyDescent="0.35">
      <c r="A41" s="190"/>
      <c r="B41" s="92" t="s">
        <v>67</v>
      </c>
      <c r="C41" s="92" t="s">
        <v>193</v>
      </c>
      <c r="D41" s="93" t="s">
        <v>191</v>
      </c>
      <c r="E41" s="93" t="s">
        <v>192</v>
      </c>
      <c r="F41" s="93" t="s">
        <v>128</v>
      </c>
      <c r="G41" s="93">
        <v>431</v>
      </c>
      <c r="H41" s="93">
        <v>586</v>
      </c>
      <c r="I41" s="93">
        <v>11</v>
      </c>
      <c r="J41" s="93" t="s">
        <v>115</v>
      </c>
      <c r="K41" s="93"/>
      <c r="M41"/>
    </row>
    <row r="42" spans="1:13" s="94" customFormat="1" x14ac:dyDescent="0.35">
      <c r="A42" s="190"/>
      <c r="B42" s="92" t="s">
        <v>4</v>
      </c>
      <c r="C42" s="92" t="s">
        <v>198</v>
      </c>
      <c r="D42" s="93" t="s">
        <v>195</v>
      </c>
      <c r="E42" s="93" t="s">
        <v>196</v>
      </c>
      <c r="F42" s="93" t="s">
        <v>197</v>
      </c>
      <c r="G42" s="93">
        <v>429</v>
      </c>
      <c r="H42" s="93">
        <v>584</v>
      </c>
      <c r="I42" s="93">
        <v>16</v>
      </c>
      <c r="J42" s="93" t="s">
        <v>127</v>
      </c>
      <c r="K42" s="70">
        <v>6</v>
      </c>
      <c r="M42"/>
    </row>
    <row r="43" spans="1:13" s="94" customFormat="1" x14ac:dyDescent="0.35">
      <c r="A43" s="100"/>
      <c r="B43" s="102"/>
      <c r="C43" s="102"/>
      <c r="D43" s="103"/>
      <c r="E43" s="103"/>
      <c r="F43" s="103"/>
      <c r="G43" s="103"/>
      <c r="H43" s="103"/>
      <c r="I43" s="103"/>
      <c r="J43" s="103"/>
      <c r="K43" s="106"/>
      <c r="M43"/>
    </row>
    <row r="44" spans="1:13" s="94" customFormat="1" x14ac:dyDescent="0.35">
      <c r="A44" s="191" t="s">
        <v>279</v>
      </c>
      <c r="B44" s="92" t="s">
        <v>68</v>
      </c>
      <c r="C44" s="92" t="s">
        <v>203</v>
      </c>
      <c r="D44" s="93" t="s">
        <v>201</v>
      </c>
      <c r="E44" s="93" t="s">
        <v>202</v>
      </c>
      <c r="F44" s="93" t="s">
        <v>129</v>
      </c>
      <c r="G44" s="93">
        <v>430</v>
      </c>
      <c r="H44" s="93">
        <v>588</v>
      </c>
      <c r="I44" s="93">
        <v>9</v>
      </c>
      <c r="J44" s="93" t="s">
        <v>114</v>
      </c>
      <c r="K44" s="74">
        <v>4</v>
      </c>
      <c r="M44"/>
    </row>
    <row r="45" spans="1:13" s="94" customFormat="1" x14ac:dyDescent="0.35">
      <c r="A45" s="191"/>
      <c r="B45" s="92" t="s">
        <v>5</v>
      </c>
      <c r="C45" s="92" t="s">
        <v>206</v>
      </c>
      <c r="D45" s="93" t="s">
        <v>152</v>
      </c>
      <c r="E45" s="93" t="s">
        <v>204</v>
      </c>
      <c r="F45" s="93" t="s">
        <v>205</v>
      </c>
      <c r="G45" s="93">
        <v>427</v>
      </c>
      <c r="H45" s="93">
        <v>418</v>
      </c>
      <c r="I45" s="93">
        <v>31</v>
      </c>
      <c r="J45" s="93" t="s">
        <v>123</v>
      </c>
      <c r="K45" s="93"/>
      <c r="M45"/>
    </row>
    <row r="46" spans="1:13" s="94" customFormat="1" x14ac:dyDescent="0.35">
      <c r="A46" s="191"/>
      <c r="B46" s="92" t="s">
        <v>69</v>
      </c>
      <c r="C46" s="92" t="s">
        <v>208</v>
      </c>
      <c r="D46" s="93" t="s">
        <v>123</v>
      </c>
      <c r="E46" s="93" t="s">
        <v>207</v>
      </c>
      <c r="F46" s="93" t="s">
        <v>142</v>
      </c>
      <c r="G46" s="93">
        <v>425</v>
      </c>
      <c r="H46" s="93">
        <v>334</v>
      </c>
      <c r="I46" s="93">
        <v>123</v>
      </c>
      <c r="J46" s="93" t="s">
        <v>118</v>
      </c>
      <c r="K46" s="71">
        <v>5</v>
      </c>
      <c r="M46"/>
    </row>
    <row r="47" spans="1:13" s="94" customFormat="1" x14ac:dyDescent="0.35">
      <c r="A47" s="191"/>
      <c r="B47" s="92" t="s">
        <v>70</v>
      </c>
      <c r="C47" s="92" t="s">
        <v>201</v>
      </c>
      <c r="D47" s="93" t="s">
        <v>116</v>
      </c>
      <c r="E47" s="93" t="s">
        <v>209</v>
      </c>
      <c r="F47" s="93" t="s">
        <v>134</v>
      </c>
      <c r="G47" s="93">
        <v>430</v>
      </c>
      <c r="H47" s="93">
        <v>568</v>
      </c>
      <c r="I47" s="93">
        <v>10</v>
      </c>
      <c r="J47" s="93" t="s">
        <v>127</v>
      </c>
      <c r="K47" s="93"/>
      <c r="M47"/>
    </row>
    <row r="48" spans="1:13" s="94" customFormat="1" x14ac:dyDescent="0.35">
      <c r="A48" s="191"/>
      <c r="B48" s="92" t="s">
        <v>71</v>
      </c>
      <c r="C48" s="92" t="s">
        <v>213</v>
      </c>
      <c r="D48" s="93" t="s">
        <v>210</v>
      </c>
      <c r="E48" s="93" t="s">
        <v>211</v>
      </c>
      <c r="F48" s="93" t="s">
        <v>212</v>
      </c>
      <c r="G48" s="93">
        <v>430</v>
      </c>
      <c r="H48" s="93">
        <v>560</v>
      </c>
      <c r="I48" s="93">
        <v>8</v>
      </c>
      <c r="J48" s="93" t="s">
        <v>114</v>
      </c>
      <c r="K48" s="93"/>
      <c r="M48"/>
    </row>
    <row r="49" spans="1:13" s="94" customFormat="1" x14ac:dyDescent="0.35">
      <c r="A49" s="191"/>
      <c r="B49" s="92" t="s">
        <v>72</v>
      </c>
      <c r="C49" s="92" t="s">
        <v>215</v>
      </c>
      <c r="D49" s="93">
        <v>0.95</v>
      </c>
      <c r="E49" s="93" t="s">
        <v>214</v>
      </c>
      <c r="F49" s="93" t="s">
        <v>112</v>
      </c>
      <c r="G49" s="93">
        <v>427</v>
      </c>
      <c r="H49" s="93">
        <v>585</v>
      </c>
      <c r="I49" s="93">
        <v>23</v>
      </c>
      <c r="J49" s="93" t="s">
        <v>114</v>
      </c>
      <c r="K49" s="93"/>
      <c r="M49"/>
    </row>
    <row r="50" spans="1:13" s="94" customFormat="1" x14ac:dyDescent="0.35">
      <c r="A50" s="191"/>
      <c r="B50" s="92" t="s">
        <v>73</v>
      </c>
      <c r="C50" s="92" t="s">
        <v>217</v>
      </c>
      <c r="D50" s="93" t="s">
        <v>200</v>
      </c>
      <c r="E50" s="93" t="s">
        <v>216</v>
      </c>
      <c r="F50" s="93" t="s">
        <v>158</v>
      </c>
      <c r="G50" s="93">
        <v>428</v>
      </c>
      <c r="H50" s="93">
        <v>499</v>
      </c>
      <c r="I50" s="93">
        <v>13</v>
      </c>
      <c r="J50" s="93" t="s">
        <v>119</v>
      </c>
      <c r="K50" s="93"/>
      <c r="M50"/>
    </row>
    <row r="51" spans="1:13" s="94" customFormat="1" x14ac:dyDescent="0.35">
      <c r="A51" s="191"/>
      <c r="B51" s="92" t="s">
        <v>74</v>
      </c>
      <c r="C51" s="92">
        <v>0.17</v>
      </c>
      <c r="D51" s="93">
        <v>0.01</v>
      </c>
      <c r="E51" s="93">
        <v>0.08</v>
      </c>
      <c r="F51" s="93">
        <v>0.42</v>
      </c>
      <c r="G51" s="93">
        <v>490</v>
      </c>
      <c r="H51" s="93">
        <v>47</v>
      </c>
      <c r="I51" s="93">
        <v>247</v>
      </c>
      <c r="J51" s="93">
        <v>0.11</v>
      </c>
      <c r="K51" s="70">
        <v>6</v>
      </c>
      <c r="M51"/>
    </row>
    <row r="52" spans="1:13" s="94" customFormat="1" x14ac:dyDescent="0.35">
      <c r="A52" s="101"/>
      <c r="B52" s="102"/>
      <c r="C52" s="102"/>
      <c r="D52" s="103"/>
      <c r="E52" s="103"/>
      <c r="F52" s="103"/>
      <c r="G52" s="103"/>
      <c r="H52" s="103"/>
      <c r="I52" s="103"/>
      <c r="J52" s="103"/>
      <c r="K52" s="106"/>
      <c r="M52"/>
    </row>
    <row r="53" spans="1:13" s="94" customFormat="1" x14ac:dyDescent="0.35">
      <c r="A53" s="190" t="s">
        <v>280</v>
      </c>
      <c r="B53" s="92" t="s">
        <v>75</v>
      </c>
      <c r="C53" s="92" t="s">
        <v>220</v>
      </c>
      <c r="D53" s="93" t="s">
        <v>218</v>
      </c>
      <c r="E53" s="93" t="s">
        <v>219</v>
      </c>
      <c r="F53" s="93" t="s">
        <v>146</v>
      </c>
      <c r="G53" s="93">
        <v>428</v>
      </c>
      <c r="H53" s="93">
        <v>628</v>
      </c>
      <c r="I53" s="93">
        <v>18</v>
      </c>
      <c r="J53" s="93" t="s">
        <v>122</v>
      </c>
      <c r="K53" s="71">
        <v>5</v>
      </c>
      <c r="M53"/>
    </row>
    <row r="54" spans="1:13" s="94" customFormat="1" x14ac:dyDescent="0.35">
      <c r="A54" s="190"/>
      <c r="B54" s="92" t="s">
        <v>76</v>
      </c>
      <c r="C54" s="92">
        <v>5.6</v>
      </c>
      <c r="D54" s="93">
        <v>2.71</v>
      </c>
      <c r="E54" s="93">
        <v>30.75</v>
      </c>
      <c r="F54" s="93">
        <v>0.56999999999999995</v>
      </c>
      <c r="G54" s="93">
        <v>430</v>
      </c>
      <c r="H54" s="93">
        <v>549</v>
      </c>
      <c r="I54" s="93">
        <v>10</v>
      </c>
      <c r="J54" s="93">
        <v>0.08</v>
      </c>
      <c r="K54" s="93"/>
      <c r="M54"/>
    </row>
    <row r="55" spans="1:13" s="94" customFormat="1" x14ac:dyDescent="0.35">
      <c r="A55" s="190"/>
      <c r="B55" s="92" t="s">
        <v>77</v>
      </c>
      <c r="C55" s="92">
        <v>2.48</v>
      </c>
      <c r="D55" s="93">
        <v>1.8</v>
      </c>
      <c r="E55" s="93">
        <v>15.01</v>
      </c>
      <c r="F55" s="93">
        <v>0.41</v>
      </c>
      <c r="G55" s="93">
        <v>426</v>
      </c>
      <c r="H55" s="93">
        <v>605</v>
      </c>
      <c r="I55" s="93">
        <v>17</v>
      </c>
      <c r="J55" s="93">
        <v>0.11</v>
      </c>
      <c r="K55" s="93"/>
      <c r="M55"/>
    </row>
    <row r="56" spans="1:13" s="94" customFormat="1" x14ac:dyDescent="0.35">
      <c r="A56" s="190"/>
      <c r="B56" s="92" t="s">
        <v>6</v>
      </c>
      <c r="C56" s="92">
        <v>6.56</v>
      </c>
      <c r="D56" s="93">
        <v>3.98</v>
      </c>
      <c r="E56" s="93">
        <v>35.659999999999997</v>
      </c>
      <c r="F56" s="93">
        <v>0.4</v>
      </c>
      <c r="G56" s="93">
        <v>431</v>
      </c>
      <c r="H56" s="93">
        <v>544</v>
      </c>
      <c r="I56" s="93">
        <v>6</v>
      </c>
      <c r="J56" s="93">
        <v>0.1</v>
      </c>
      <c r="K56" s="93"/>
      <c r="M56"/>
    </row>
    <row r="57" spans="1:13" s="94" customFormat="1" x14ac:dyDescent="0.35">
      <c r="A57" s="190"/>
      <c r="B57" s="92" t="s">
        <v>7</v>
      </c>
      <c r="C57" s="92">
        <v>2.98</v>
      </c>
      <c r="D57" s="93">
        <v>2.25</v>
      </c>
      <c r="E57" s="93">
        <v>16.059999999999999</v>
      </c>
      <c r="F57" s="93">
        <v>0.55000000000000004</v>
      </c>
      <c r="G57" s="93">
        <v>429</v>
      </c>
      <c r="H57" s="93">
        <v>560</v>
      </c>
      <c r="I57" s="93">
        <v>19</v>
      </c>
      <c r="J57" s="93">
        <v>0.12</v>
      </c>
      <c r="K57" s="70">
        <v>6</v>
      </c>
      <c r="M57"/>
    </row>
    <row r="58" spans="1:13" s="94" customFormat="1" x14ac:dyDescent="0.35">
      <c r="A58" s="190"/>
      <c r="B58" s="92" t="s">
        <v>78</v>
      </c>
      <c r="C58" s="92">
        <v>0.18</v>
      </c>
      <c r="D58" s="93">
        <v>0.01</v>
      </c>
      <c r="E58" s="93">
        <v>0.12</v>
      </c>
      <c r="F58" s="93">
        <v>0.77</v>
      </c>
      <c r="G58" s="93">
        <v>441</v>
      </c>
      <c r="H58" s="93">
        <v>67</v>
      </c>
      <c r="I58" s="93">
        <v>428</v>
      </c>
      <c r="J58" s="93">
        <v>0.09</v>
      </c>
      <c r="K58" s="93"/>
      <c r="M58"/>
    </row>
    <row r="59" spans="1:13" s="94" customFormat="1" x14ac:dyDescent="0.35">
      <c r="A59" s="190"/>
      <c r="B59" s="92" t="s">
        <v>79</v>
      </c>
      <c r="C59" s="92">
        <v>0.16</v>
      </c>
      <c r="D59" s="93">
        <v>0.01</v>
      </c>
      <c r="E59" s="93">
        <v>0.08</v>
      </c>
      <c r="F59" s="93">
        <v>0.56000000000000005</v>
      </c>
      <c r="G59" s="93">
        <v>489</v>
      </c>
      <c r="H59" s="93">
        <v>50</v>
      </c>
      <c r="I59" s="93">
        <v>350</v>
      </c>
      <c r="J59" s="93">
        <v>0.12</v>
      </c>
      <c r="K59" s="93"/>
      <c r="M59"/>
    </row>
    <row r="60" spans="1:13" s="94" customFormat="1" x14ac:dyDescent="0.35">
      <c r="A60" s="190"/>
      <c r="B60" s="92" t="s">
        <v>8</v>
      </c>
      <c r="C60" s="92">
        <v>0.05</v>
      </c>
      <c r="D60" s="93">
        <v>0.01</v>
      </c>
      <c r="E60" s="93">
        <v>0.11</v>
      </c>
      <c r="F60" s="93">
        <v>0.35</v>
      </c>
      <c r="G60" s="93">
        <v>436</v>
      </c>
      <c r="H60" s="93">
        <v>220</v>
      </c>
      <c r="I60" s="93">
        <v>700</v>
      </c>
      <c r="J60" s="93">
        <v>0.11</v>
      </c>
      <c r="K60" s="72">
        <v>7</v>
      </c>
      <c r="M60"/>
    </row>
    <row r="61" spans="1:13" s="94" customFormat="1" x14ac:dyDescent="0.35">
      <c r="A61" s="100"/>
      <c r="B61" s="102"/>
      <c r="C61" s="102"/>
      <c r="D61" s="103"/>
      <c r="E61" s="103"/>
      <c r="F61" s="103"/>
      <c r="G61" s="103"/>
      <c r="H61" s="103"/>
      <c r="I61" s="103"/>
      <c r="J61" s="103"/>
      <c r="K61" s="106"/>
      <c r="M61"/>
    </row>
    <row r="62" spans="1:13" s="94" customFormat="1" x14ac:dyDescent="0.35">
      <c r="A62" s="190" t="s">
        <v>281</v>
      </c>
      <c r="B62" s="92" t="s">
        <v>80</v>
      </c>
      <c r="C62" s="92" t="s">
        <v>222</v>
      </c>
      <c r="D62" s="93" t="s">
        <v>221</v>
      </c>
      <c r="E62" s="93">
        <v>28.95</v>
      </c>
      <c r="F62" s="93" t="s">
        <v>142</v>
      </c>
      <c r="G62" s="93">
        <v>429</v>
      </c>
      <c r="H62" s="93">
        <v>606</v>
      </c>
      <c r="I62" s="93">
        <v>9</v>
      </c>
      <c r="J62" s="93" t="s">
        <v>125</v>
      </c>
      <c r="K62" s="71">
        <v>5</v>
      </c>
      <c r="M62"/>
    </row>
    <row r="63" spans="1:13" s="94" customFormat="1" x14ac:dyDescent="0.35">
      <c r="A63" s="190"/>
      <c r="B63" s="92" t="s">
        <v>81</v>
      </c>
      <c r="C63" s="92" t="s">
        <v>225</v>
      </c>
      <c r="D63" s="93" t="s">
        <v>199</v>
      </c>
      <c r="E63" s="93" t="s">
        <v>223</v>
      </c>
      <c r="F63" s="93" t="s">
        <v>224</v>
      </c>
      <c r="G63" s="93">
        <v>430</v>
      </c>
      <c r="H63" s="93">
        <v>535</v>
      </c>
      <c r="I63" s="93">
        <v>10</v>
      </c>
      <c r="J63" s="93" t="s">
        <v>113</v>
      </c>
      <c r="K63" s="93"/>
      <c r="M63"/>
    </row>
    <row r="64" spans="1:13" s="94" customFormat="1" x14ac:dyDescent="0.35">
      <c r="A64" s="190"/>
      <c r="B64" s="92" t="s">
        <v>82</v>
      </c>
      <c r="C64" s="92" t="s">
        <v>228</v>
      </c>
      <c r="D64" s="93" t="s">
        <v>162</v>
      </c>
      <c r="E64" s="93" t="s">
        <v>226</v>
      </c>
      <c r="F64" s="93" t="s">
        <v>227</v>
      </c>
      <c r="G64" s="93">
        <v>428</v>
      </c>
      <c r="H64" s="93">
        <v>539</v>
      </c>
      <c r="I64" s="93">
        <v>15</v>
      </c>
      <c r="J64" s="93" t="s">
        <v>115</v>
      </c>
      <c r="K64" s="93"/>
      <c r="M64"/>
    </row>
    <row r="65" spans="1:13" s="94" customFormat="1" x14ac:dyDescent="0.35">
      <c r="A65" s="190"/>
      <c r="B65" s="92" t="s">
        <v>83</v>
      </c>
      <c r="C65" s="92">
        <v>4.78</v>
      </c>
      <c r="D65" s="93">
        <v>1.7</v>
      </c>
      <c r="E65" s="93">
        <v>24.13</v>
      </c>
      <c r="F65" s="93">
        <v>0.52</v>
      </c>
      <c r="G65" s="93">
        <v>429</v>
      </c>
      <c r="H65" s="93">
        <v>505</v>
      </c>
      <c r="I65" s="93">
        <v>11</v>
      </c>
      <c r="J65" s="93">
        <v>7.0000000000000007E-2</v>
      </c>
      <c r="K65" s="70">
        <v>6</v>
      </c>
      <c r="M65"/>
    </row>
    <row r="66" spans="1:13" s="94" customFormat="1" x14ac:dyDescent="0.35">
      <c r="A66" s="190"/>
      <c r="B66" s="92" t="s">
        <v>9</v>
      </c>
      <c r="C66" s="92">
        <v>3.74</v>
      </c>
      <c r="D66" s="93">
        <v>2.59</v>
      </c>
      <c r="E66" s="93">
        <v>19.420000000000002</v>
      </c>
      <c r="F66" s="93">
        <v>0.42</v>
      </c>
      <c r="G66" s="93">
        <v>429</v>
      </c>
      <c r="H66" s="93">
        <v>519</v>
      </c>
      <c r="I66" s="93">
        <v>11</v>
      </c>
      <c r="J66" s="93">
        <v>0.12</v>
      </c>
      <c r="K66" s="70">
        <v>6</v>
      </c>
      <c r="M66"/>
    </row>
    <row r="67" spans="1:13" s="94" customFormat="1" x14ac:dyDescent="0.35">
      <c r="A67" s="190"/>
      <c r="B67" s="92" t="s">
        <v>84</v>
      </c>
      <c r="C67" s="92" t="s">
        <v>143</v>
      </c>
      <c r="D67" s="93" t="s">
        <v>110</v>
      </c>
      <c r="E67" s="93" t="s">
        <v>133</v>
      </c>
      <c r="F67" s="93" t="s">
        <v>190</v>
      </c>
      <c r="G67" s="93">
        <v>474</v>
      </c>
      <c r="H67" s="93">
        <v>43</v>
      </c>
      <c r="I67" s="93">
        <v>357</v>
      </c>
      <c r="J67" s="93" t="s">
        <v>143</v>
      </c>
      <c r="K67" s="93"/>
      <c r="M67"/>
    </row>
    <row r="68" spans="1:13" s="94" customFormat="1" x14ac:dyDescent="0.35">
      <c r="A68" s="190"/>
      <c r="B68" s="92" t="s">
        <v>85</v>
      </c>
      <c r="C68" s="92" t="s">
        <v>125</v>
      </c>
      <c r="D68" s="93" t="s">
        <v>110</v>
      </c>
      <c r="E68" s="93" t="s">
        <v>111</v>
      </c>
      <c r="F68" s="93" t="s">
        <v>159</v>
      </c>
      <c r="G68" s="93">
        <v>453</v>
      </c>
      <c r="H68" s="93">
        <v>80</v>
      </c>
      <c r="I68" s="93">
        <v>1180</v>
      </c>
      <c r="J68" s="93" t="s">
        <v>122</v>
      </c>
      <c r="K68" s="93"/>
      <c r="M68"/>
    </row>
    <row r="69" spans="1:13" s="94" customFormat="1" x14ac:dyDescent="0.35">
      <c r="A69" s="190"/>
      <c r="B69" s="92" t="s">
        <v>10</v>
      </c>
      <c r="C69" s="92" t="s">
        <v>115</v>
      </c>
      <c r="D69" s="93" t="s">
        <v>110</v>
      </c>
      <c r="E69" s="93" t="s">
        <v>119</v>
      </c>
      <c r="F69" s="93" t="s">
        <v>130</v>
      </c>
      <c r="G69" s="93">
        <v>440</v>
      </c>
      <c r="H69" s="93">
        <v>88</v>
      </c>
      <c r="I69" s="93">
        <v>350</v>
      </c>
      <c r="J69" s="93" t="s">
        <v>143</v>
      </c>
      <c r="K69" s="72">
        <v>7</v>
      </c>
      <c r="M69"/>
    </row>
    <row r="70" spans="1:13" s="94" customFormat="1" x14ac:dyDescent="0.35">
      <c r="A70" s="100"/>
      <c r="B70" s="102"/>
      <c r="C70" s="102"/>
      <c r="D70" s="103"/>
      <c r="E70" s="103"/>
      <c r="F70" s="103"/>
      <c r="G70" s="103"/>
      <c r="H70" s="103"/>
      <c r="I70" s="103"/>
      <c r="J70" s="103"/>
      <c r="K70" s="106"/>
      <c r="M70"/>
    </row>
    <row r="71" spans="1:13" s="94" customFormat="1" x14ac:dyDescent="0.35">
      <c r="A71" s="190" t="s">
        <v>282</v>
      </c>
      <c r="B71" s="92" t="s">
        <v>86</v>
      </c>
      <c r="C71" s="92" t="s">
        <v>231</v>
      </c>
      <c r="D71" s="93" t="s">
        <v>229</v>
      </c>
      <c r="E71" s="93" t="s">
        <v>230</v>
      </c>
      <c r="F71" s="93" t="s">
        <v>157</v>
      </c>
      <c r="G71" s="93">
        <v>429</v>
      </c>
      <c r="H71" s="93">
        <v>531</v>
      </c>
      <c r="I71" s="93">
        <v>11</v>
      </c>
      <c r="J71" s="93" t="s">
        <v>119</v>
      </c>
      <c r="K71" s="93"/>
      <c r="M71"/>
    </row>
    <row r="72" spans="1:13" s="94" customFormat="1" x14ac:dyDescent="0.35">
      <c r="A72" s="190"/>
      <c r="B72" s="92" t="s">
        <v>87</v>
      </c>
      <c r="C72" s="92" t="s">
        <v>235</v>
      </c>
      <c r="D72" s="93" t="s">
        <v>232</v>
      </c>
      <c r="E72" s="93" t="s">
        <v>233</v>
      </c>
      <c r="F72" s="93" t="s">
        <v>234</v>
      </c>
      <c r="G72" s="93">
        <v>430</v>
      </c>
      <c r="H72" s="93">
        <v>550</v>
      </c>
      <c r="I72" s="93">
        <v>11</v>
      </c>
      <c r="J72" s="93" t="s">
        <v>113</v>
      </c>
      <c r="K72" s="93"/>
      <c r="M72"/>
    </row>
    <row r="73" spans="1:13" s="94" customFormat="1" x14ac:dyDescent="0.35">
      <c r="A73" s="190"/>
      <c r="B73" s="92" t="s">
        <v>11</v>
      </c>
      <c r="C73" s="92" t="s">
        <v>194</v>
      </c>
      <c r="D73" s="93" t="s">
        <v>179</v>
      </c>
      <c r="E73" s="93" t="s">
        <v>236</v>
      </c>
      <c r="F73" s="93" t="s">
        <v>145</v>
      </c>
      <c r="G73" s="93">
        <v>431</v>
      </c>
      <c r="H73" s="93">
        <v>580</v>
      </c>
      <c r="I73" s="93">
        <v>7</v>
      </c>
      <c r="J73" s="93" t="s">
        <v>114</v>
      </c>
      <c r="K73" s="93"/>
      <c r="M73"/>
    </row>
    <row r="74" spans="1:13" s="94" customFormat="1" x14ac:dyDescent="0.35">
      <c r="A74" s="190"/>
      <c r="B74" s="92" t="s">
        <v>88</v>
      </c>
      <c r="C74" s="92">
        <v>3.76</v>
      </c>
      <c r="D74" s="93">
        <v>3.04</v>
      </c>
      <c r="E74" s="93">
        <v>20.49</v>
      </c>
      <c r="F74" s="93">
        <v>0.46</v>
      </c>
      <c r="G74" s="93">
        <v>429</v>
      </c>
      <c r="H74" s="93">
        <v>545</v>
      </c>
      <c r="I74" s="93">
        <v>12</v>
      </c>
      <c r="J74" s="93">
        <v>0.13</v>
      </c>
      <c r="K74" s="70">
        <v>6</v>
      </c>
      <c r="M74"/>
    </row>
    <row r="75" spans="1:13" s="94" customFormat="1" x14ac:dyDescent="0.35">
      <c r="A75" s="190"/>
      <c r="B75" s="92" t="s">
        <v>89</v>
      </c>
      <c r="C75" s="92" t="s">
        <v>132</v>
      </c>
      <c r="D75" s="93" t="s">
        <v>110</v>
      </c>
      <c r="E75" s="93" t="s">
        <v>119</v>
      </c>
      <c r="F75" s="93" t="s">
        <v>159</v>
      </c>
      <c r="G75" s="93">
        <v>497</v>
      </c>
      <c r="H75" s="93">
        <v>35</v>
      </c>
      <c r="I75" s="93">
        <v>295</v>
      </c>
      <c r="J75" s="93" t="s">
        <v>122</v>
      </c>
      <c r="K75" s="93"/>
      <c r="M75"/>
    </row>
    <row r="76" spans="1:13" s="94" customFormat="1" x14ac:dyDescent="0.35">
      <c r="A76" s="190"/>
      <c r="B76" s="92" t="s">
        <v>90</v>
      </c>
      <c r="C76" s="92" t="s">
        <v>114</v>
      </c>
      <c r="D76" s="93" t="s">
        <v>110</v>
      </c>
      <c r="E76" s="93" t="s">
        <v>119</v>
      </c>
      <c r="F76" s="93" t="s">
        <v>129</v>
      </c>
      <c r="G76" s="93">
        <v>451</v>
      </c>
      <c r="H76" s="93">
        <v>70</v>
      </c>
      <c r="I76" s="93">
        <v>520</v>
      </c>
      <c r="J76" s="93" t="s">
        <v>122</v>
      </c>
      <c r="K76" s="93"/>
      <c r="M76"/>
    </row>
    <row r="77" spans="1:13" s="94" customFormat="1" x14ac:dyDescent="0.35">
      <c r="A77" s="100"/>
      <c r="B77" s="102"/>
      <c r="C77" s="102"/>
      <c r="D77" s="103"/>
      <c r="E77" s="103"/>
      <c r="F77" s="103"/>
      <c r="G77" s="103"/>
      <c r="H77" s="103"/>
      <c r="I77" s="103"/>
      <c r="J77" s="103"/>
      <c r="K77" s="106"/>
      <c r="M77"/>
    </row>
    <row r="78" spans="1:13" s="94" customFormat="1" x14ac:dyDescent="0.35">
      <c r="A78" s="190" t="s">
        <v>283</v>
      </c>
      <c r="B78" s="92" t="s">
        <v>12</v>
      </c>
      <c r="C78" s="92">
        <v>5.7</v>
      </c>
      <c r="D78" s="93">
        <v>4.03</v>
      </c>
      <c r="E78" s="93">
        <v>32.299999999999997</v>
      </c>
      <c r="F78" s="93">
        <v>0.49</v>
      </c>
      <c r="G78" s="93">
        <v>429</v>
      </c>
      <c r="H78" s="93">
        <v>567</v>
      </c>
      <c r="I78" s="93">
        <v>9</v>
      </c>
      <c r="J78" s="93">
        <v>0.11</v>
      </c>
      <c r="K78" s="93"/>
      <c r="M78"/>
    </row>
    <row r="79" spans="1:13" s="94" customFormat="1" x14ac:dyDescent="0.35">
      <c r="A79" s="190"/>
      <c r="B79" s="92" t="s">
        <v>13</v>
      </c>
      <c r="C79" s="92">
        <v>5.25</v>
      </c>
      <c r="D79" s="93">
        <v>4.1900000000000004</v>
      </c>
      <c r="E79" s="93">
        <v>30.79</v>
      </c>
      <c r="F79" s="93">
        <v>0.38</v>
      </c>
      <c r="G79" s="93">
        <v>430</v>
      </c>
      <c r="H79" s="93">
        <v>586</v>
      </c>
      <c r="I79" s="93">
        <v>7</v>
      </c>
      <c r="J79" s="93">
        <v>0.12</v>
      </c>
      <c r="K79" s="70">
        <v>6</v>
      </c>
      <c r="M79"/>
    </row>
    <row r="80" spans="1:13" s="94" customFormat="1" x14ac:dyDescent="0.35">
      <c r="A80" s="190"/>
      <c r="B80" s="92" t="s">
        <v>91</v>
      </c>
      <c r="C80" s="92">
        <v>0.25</v>
      </c>
      <c r="D80" s="93">
        <v>0.01</v>
      </c>
      <c r="E80" s="93">
        <v>0.09</v>
      </c>
      <c r="F80" s="93">
        <v>0.65</v>
      </c>
      <c r="G80" s="93">
        <v>438</v>
      </c>
      <c r="H80" s="93">
        <v>36</v>
      </c>
      <c r="I80" s="93">
        <v>260</v>
      </c>
      <c r="J80" s="93">
        <v>0.11</v>
      </c>
      <c r="K80" s="93"/>
      <c r="M80"/>
    </row>
    <row r="81" spans="1:13" s="94" customFormat="1" x14ac:dyDescent="0.35">
      <c r="A81" s="190"/>
      <c r="B81" s="92" t="s">
        <v>14</v>
      </c>
      <c r="C81" s="92">
        <v>0.03</v>
      </c>
      <c r="D81" s="93">
        <v>0.01</v>
      </c>
      <c r="E81" s="93">
        <v>0.06</v>
      </c>
      <c r="F81" s="93">
        <v>0.37</v>
      </c>
      <c r="G81" s="93">
        <v>440</v>
      </c>
      <c r="H81" s="93">
        <v>200</v>
      </c>
      <c r="I81" s="93">
        <v>1233</v>
      </c>
      <c r="J81" s="93">
        <v>0.12</v>
      </c>
      <c r="K81" s="72">
        <v>7</v>
      </c>
      <c r="M81"/>
    </row>
    <row r="82" spans="1:13" x14ac:dyDescent="0.35">
      <c r="M82" s="174"/>
    </row>
    <row r="84" spans="1:13" x14ac:dyDescent="0.35">
      <c r="B84" s="73"/>
    </row>
    <row r="88" spans="1:13" x14ac:dyDescent="0.35">
      <c r="A88" s="95"/>
    </row>
    <row r="89" spans="1:13" x14ac:dyDescent="0.35">
      <c r="A89" s="95"/>
    </row>
    <row r="99" spans="1:1" x14ac:dyDescent="0.35">
      <c r="A99" s="95"/>
    </row>
    <row r="100" spans="1:1" x14ac:dyDescent="0.35">
      <c r="A100" s="95"/>
    </row>
    <row r="109" spans="1:1" x14ac:dyDescent="0.35">
      <c r="A109" s="95"/>
    </row>
    <row r="110" spans="1:1" x14ac:dyDescent="0.35">
      <c r="A110" s="95"/>
    </row>
    <row r="111" spans="1:1" x14ac:dyDescent="0.35">
      <c r="A111" s="95"/>
    </row>
    <row r="112" spans="1:1" x14ac:dyDescent="0.35">
      <c r="A112" s="96"/>
    </row>
    <row r="113" spans="1:1" x14ac:dyDescent="0.35">
      <c r="A113" s="96"/>
    </row>
    <row r="114" spans="1:1" x14ac:dyDescent="0.35">
      <c r="A114" s="97"/>
    </row>
    <row r="118" spans="1:1" x14ac:dyDescent="0.35">
      <c r="A118" s="95"/>
    </row>
    <row r="119" spans="1:1" x14ac:dyDescent="0.35">
      <c r="A119" s="95"/>
    </row>
    <row r="120" spans="1:1" x14ac:dyDescent="0.35">
      <c r="A120" s="95"/>
    </row>
    <row r="121" spans="1:1" x14ac:dyDescent="0.35">
      <c r="A121" s="95"/>
    </row>
    <row r="122" spans="1:1" x14ac:dyDescent="0.35">
      <c r="A122" s="95"/>
    </row>
    <row r="123" spans="1:1" x14ac:dyDescent="0.35">
      <c r="A123" s="95"/>
    </row>
    <row r="124" spans="1:1" x14ac:dyDescent="0.35">
      <c r="A124" s="95"/>
    </row>
    <row r="125" spans="1:1" x14ac:dyDescent="0.35">
      <c r="A125" s="95"/>
    </row>
    <row r="126" spans="1:1" x14ac:dyDescent="0.35">
      <c r="A126" s="95"/>
    </row>
    <row r="127" spans="1:1" x14ac:dyDescent="0.35">
      <c r="A127" s="95"/>
    </row>
    <row r="128" spans="1:1" x14ac:dyDescent="0.35">
      <c r="A128" s="95"/>
    </row>
    <row r="129" spans="1:1" x14ac:dyDescent="0.35">
      <c r="A129" s="95"/>
    </row>
    <row r="132" spans="1:1" x14ac:dyDescent="0.35">
      <c r="A132" s="98"/>
    </row>
    <row r="134" spans="1:1" x14ac:dyDescent="0.35">
      <c r="A134" s="99"/>
    </row>
    <row r="135" spans="1:1" x14ac:dyDescent="0.35">
      <c r="A135" s="99"/>
    </row>
    <row r="136" spans="1:1" x14ac:dyDescent="0.35">
      <c r="A136" s="99"/>
    </row>
    <row r="137" spans="1:1" x14ac:dyDescent="0.35">
      <c r="A137" s="99"/>
    </row>
    <row r="171" spans="1:1" x14ac:dyDescent="0.35">
      <c r="A171" s="89"/>
    </row>
    <row r="172" spans="1:1" x14ac:dyDescent="0.35">
      <c r="A172" s="91"/>
    </row>
  </sheetData>
  <mergeCells count="9">
    <mergeCell ref="A71:A76"/>
    <mergeCell ref="A78:A81"/>
    <mergeCell ref="A3:A7"/>
    <mergeCell ref="A9:A20"/>
    <mergeCell ref="A22:A30"/>
    <mergeCell ref="A32:A42"/>
    <mergeCell ref="A44:A51"/>
    <mergeCell ref="A53:A60"/>
    <mergeCell ref="A62:A6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zoomScale="70" zoomScaleNormal="70" workbookViewId="0">
      <selection activeCell="O17" sqref="O17"/>
    </sheetView>
  </sheetViews>
  <sheetFormatPr defaultRowHeight="14.5" x14ac:dyDescent="0.35"/>
  <cols>
    <col min="1" max="1" width="8.90625" style="46"/>
    <col min="2" max="2" width="12.90625" bestFit="1" customWidth="1"/>
    <col min="4" max="4" width="10.36328125" style="46" bestFit="1" customWidth="1"/>
    <col min="5" max="5" width="12.08984375" bestFit="1" customWidth="1"/>
    <col min="6" max="7" width="9.08984375" style="46"/>
    <col min="8" max="8" width="9.08984375" style="45"/>
    <col min="11" max="11" width="9.453125" style="73" bestFit="1" customWidth="1"/>
  </cols>
  <sheetData>
    <row r="1" spans="1:16" s="46" customFormat="1" x14ac:dyDescent="0.35">
      <c r="A1" s="44" t="s">
        <v>44</v>
      </c>
      <c r="B1" s="9" t="s">
        <v>41</v>
      </c>
      <c r="C1" s="10" t="s">
        <v>40</v>
      </c>
      <c r="D1" s="11" t="s">
        <v>33</v>
      </c>
      <c r="E1" s="11" t="s">
        <v>32</v>
      </c>
      <c r="F1" s="11" t="s">
        <v>34</v>
      </c>
      <c r="G1" s="11" t="s">
        <v>35</v>
      </c>
      <c r="H1" s="11" t="s">
        <v>46</v>
      </c>
      <c r="I1" s="11" t="s">
        <v>36</v>
      </c>
      <c r="J1" s="11" t="s">
        <v>37</v>
      </c>
      <c r="K1" s="11" t="s">
        <v>45</v>
      </c>
      <c r="L1" s="11" t="s">
        <v>38</v>
      </c>
      <c r="M1" s="11" t="s">
        <v>39</v>
      </c>
      <c r="O1" s="46" t="s">
        <v>360</v>
      </c>
    </row>
    <row r="2" spans="1:16" x14ac:dyDescent="0.35">
      <c r="A2" s="192">
        <v>4</v>
      </c>
      <c r="B2" s="12">
        <v>0</v>
      </c>
      <c r="C2" s="26" t="s">
        <v>0</v>
      </c>
      <c r="D2" s="47">
        <v>4.6315789473684204</v>
      </c>
      <c r="E2" s="26">
        <v>0.2</v>
      </c>
      <c r="F2" s="27">
        <v>0</v>
      </c>
      <c r="G2" s="27">
        <v>20.45454545454546</v>
      </c>
      <c r="H2" s="27">
        <f>J2/D2*100</f>
        <v>79.545454545454561</v>
      </c>
      <c r="I2" s="27">
        <v>0</v>
      </c>
      <c r="J2" s="27">
        <v>3.6842105263157898</v>
      </c>
      <c r="K2" s="27">
        <f>D2-I2-J2</f>
        <v>0.94736842105263053</v>
      </c>
      <c r="L2" s="28" t="s">
        <v>1</v>
      </c>
      <c r="M2" s="29" t="s">
        <v>2</v>
      </c>
      <c r="N2" t="s">
        <v>2</v>
      </c>
      <c r="O2" s="42">
        <f>AVERAGE(D2:D3)</f>
        <v>4.4361050555382535</v>
      </c>
    </row>
    <row r="3" spans="1:16" x14ac:dyDescent="0.35">
      <c r="A3" s="193"/>
      <c r="B3" s="12">
        <v>20</v>
      </c>
      <c r="C3" s="26" t="s">
        <v>3</v>
      </c>
      <c r="D3" s="47">
        <v>4.2406311637080867</v>
      </c>
      <c r="E3" s="26">
        <v>0.1</v>
      </c>
      <c r="F3" s="27">
        <v>0</v>
      </c>
      <c r="G3" s="27">
        <v>20.930232558139537</v>
      </c>
      <c r="H3" s="27">
        <f>J3/D3*100</f>
        <v>79.069767441860463</v>
      </c>
      <c r="I3" s="27">
        <v>0</v>
      </c>
      <c r="J3" s="27">
        <v>3.3530571992110452</v>
      </c>
      <c r="K3" s="27">
        <f>D3-I3-J3</f>
        <v>0.88757396449704151</v>
      </c>
      <c r="L3" s="28" t="s">
        <v>1</v>
      </c>
      <c r="M3" s="29" t="s">
        <v>2</v>
      </c>
      <c r="O3" s="42"/>
    </row>
    <row r="4" spans="1:16" x14ac:dyDescent="0.3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O4" s="42"/>
    </row>
    <row r="5" spans="1:16" x14ac:dyDescent="0.35">
      <c r="A5" s="194">
        <v>5</v>
      </c>
      <c r="B5" s="13">
        <v>0</v>
      </c>
      <c r="C5" s="14" t="s">
        <v>18</v>
      </c>
      <c r="D5" s="48">
        <v>6.184486373165619</v>
      </c>
      <c r="E5" s="14">
        <v>0.7</v>
      </c>
      <c r="F5" s="15">
        <v>0</v>
      </c>
      <c r="G5" s="15">
        <v>15.254237288135593</v>
      </c>
      <c r="H5" s="15">
        <f>J5/D5*100</f>
        <v>84.745762711864401</v>
      </c>
      <c r="I5" s="15">
        <v>0</v>
      </c>
      <c r="J5" s="15">
        <v>5.2410901467505244</v>
      </c>
      <c r="K5" s="15">
        <f>D5-I5-J5</f>
        <v>0.94339622641509457</v>
      </c>
      <c r="L5" s="16"/>
      <c r="M5" s="17" t="s">
        <v>1</v>
      </c>
      <c r="O5" s="42">
        <f>AVERAGE(D5:D9)</f>
        <v>5.8133752979087374</v>
      </c>
    </row>
    <row r="6" spans="1:16" x14ac:dyDescent="0.35">
      <c r="A6" s="194"/>
      <c r="B6" s="13">
        <v>20</v>
      </c>
      <c r="C6" s="14" t="s">
        <v>19</v>
      </c>
      <c r="D6" s="48">
        <v>6.0993657505285404</v>
      </c>
      <c r="E6" s="14">
        <v>0.6</v>
      </c>
      <c r="F6" s="15">
        <v>0</v>
      </c>
      <c r="G6" s="15">
        <v>20.277296360485273</v>
      </c>
      <c r="H6" s="15">
        <f>J6/D6*100</f>
        <v>79.722703639514719</v>
      </c>
      <c r="I6" s="15">
        <v>0</v>
      </c>
      <c r="J6" s="15">
        <v>4.8625792811839315</v>
      </c>
      <c r="K6" s="15">
        <f>D6-I6-J6</f>
        <v>1.2367864693446089</v>
      </c>
      <c r="L6" s="16"/>
      <c r="M6" s="17" t="s">
        <v>1</v>
      </c>
      <c r="O6" s="42"/>
    </row>
    <row r="7" spans="1:16" x14ac:dyDescent="0.35">
      <c r="A7" s="194"/>
      <c r="B7" s="13">
        <v>30</v>
      </c>
      <c r="C7" s="14" t="s">
        <v>20</v>
      </c>
      <c r="D7" s="48">
        <v>4.5357142857142865</v>
      </c>
      <c r="E7" s="14">
        <v>0.4</v>
      </c>
      <c r="F7" s="15">
        <v>0</v>
      </c>
      <c r="G7" s="15">
        <v>21.259842519685037</v>
      </c>
      <c r="H7" s="15">
        <f>J7/D7*100</f>
        <v>78.740157480314963</v>
      </c>
      <c r="I7" s="15">
        <v>0</v>
      </c>
      <c r="J7" s="15">
        <v>3.5714285714285721</v>
      </c>
      <c r="K7" s="15">
        <f>D7-I7-J7</f>
        <v>0.96428571428571441</v>
      </c>
      <c r="L7" s="16"/>
      <c r="M7" s="17" t="s">
        <v>1</v>
      </c>
      <c r="O7" s="42"/>
    </row>
    <row r="8" spans="1:16" x14ac:dyDescent="0.35">
      <c r="A8" s="194"/>
      <c r="B8" s="13">
        <v>40</v>
      </c>
      <c r="C8" s="14" t="s">
        <v>21</v>
      </c>
      <c r="D8" s="48">
        <v>3.6778398510242085</v>
      </c>
      <c r="E8" s="14">
        <v>0.5</v>
      </c>
      <c r="F8" s="15">
        <v>0</v>
      </c>
      <c r="G8" s="15">
        <v>34.177215189873422</v>
      </c>
      <c r="H8" s="15">
        <f>J8/D8*100</f>
        <v>65.822784810126578</v>
      </c>
      <c r="I8" s="15">
        <v>0</v>
      </c>
      <c r="J8" s="15">
        <v>2.4208566108007448</v>
      </c>
      <c r="K8" s="15">
        <f>D8-I8-J8</f>
        <v>1.2569832402234637</v>
      </c>
      <c r="L8" s="16"/>
      <c r="M8" s="17" t="s">
        <v>1</v>
      </c>
      <c r="O8" s="42"/>
    </row>
    <row r="9" spans="1:16" x14ac:dyDescent="0.35">
      <c r="A9" s="194"/>
      <c r="B9" s="13">
        <v>60</v>
      </c>
      <c r="C9" s="14" t="s">
        <v>22</v>
      </c>
      <c r="D9" s="48">
        <v>8.5694702291110332</v>
      </c>
      <c r="E9" s="14">
        <v>0.3</v>
      </c>
      <c r="F9" s="15">
        <v>9.0428550872737805</v>
      </c>
      <c r="G9" s="15">
        <v>22.001996565079793</v>
      </c>
      <c r="H9" s="15">
        <f>J9/D9*100</f>
        <v>68.955148347646428</v>
      </c>
      <c r="I9" s="15">
        <v>0.77492477456557918</v>
      </c>
      <c r="J9" s="15">
        <v>5.9090909090909092</v>
      </c>
      <c r="K9" s="15">
        <f>D9-I9-J9</f>
        <v>1.8854545454545448</v>
      </c>
      <c r="L9" s="16"/>
      <c r="M9" s="17" t="s">
        <v>1</v>
      </c>
      <c r="O9" s="42"/>
    </row>
    <row r="10" spans="1:16" x14ac:dyDescent="0.35"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O10" s="42"/>
    </row>
    <row r="11" spans="1:16" x14ac:dyDescent="0.35">
      <c r="A11" s="195">
        <v>6</v>
      </c>
      <c r="B11" s="18">
        <v>30</v>
      </c>
      <c r="C11" s="107" t="s">
        <v>4</v>
      </c>
      <c r="D11" s="108">
        <v>13.37180729042284</v>
      </c>
      <c r="E11" s="107">
        <v>2</v>
      </c>
      <c r="F11" s="109">
        <v>65.163935727295978</v>
      </c>
      <c r="G11" s="109">
        <v>21.460027306781637</v>
      </c>
      <c r="H11" s="109">
        <f>J11/D11*100</f>
        <v>13.376036965922369</v>
      </c>
      <c r="I11" s="109">
        <v>8.7135959083090189</v>
      </c>
      <c r="J11" s="109">
        <v>1.7886178861788615</v>
      </c>
      <c r="K11" s="109">
        <f>D11-I11-J11</f>
        <v>2.8695934959349598</v>
      </c>
      <c r="L11" s="19" t="s">
        <v>1</v>
      </c>
      <c r="M11" s="110">
        <v>12.224778000000015</v>
      </c>
      <c r="O11" s="42">
        <f>AVERAGE(D11:D14)</f>
        <v>10.48445388373306</v>
      </c>
    </row>
    <row r="12" spans="1:16" x14ac:dyDescent="0.35">
      <c r="A12" s="195"/>
      <c r="B12" s="18">
        <v>50</v>
      </c>
      <c r="C12" s="30" t="s">
        <v>7</v>
      </c>
      <c r="D12" s="49">
        <v>4.5512559233982541</v>
      </c>
      <c r="E12" s="30">
        <v>0.3</v>
      </c>
      <c r="F12" s="31">
        <v>44.674611966889735</v>
      </c>
      <c r="G12" s="31">
        <v>20.994205030038472</v>
      </c>
      <c r="H12" s="109">
        <f t="shared" ref="H12:H14" si="0">J12/D12*100</f>
        <v>34.3311830030718</v>
      </c>
      <c r="I12" s="31">
        <v>2.0332559233982543</v>
      </c>
      <c r="J12" s="31">
        <v>1.5625</v>
      </c>
      <c r="K12" s="109">
        <f t="shared" ref="K12:K14" si="1">D12-I12-J12</f>
        <v>0.95549999999999979</v>
      </c>
      <c r="L12" s="32" t="s">
        <v>1</v>
      </c>
      <c r="M12" s="33">
        <v>12.224778000000015</v>
      </c>
      <c r="O12" s="42"/>
      <c r="P12" s="42"/>
    </row>
    <row r="13" spans="1:16" x14ac:dyDescent="0.35">
      <c r="A13" s="195"/>
      <c r="B13" s="18">
        <v>60</v>
      </c>
      <c r="C13" s="30" t="s">
        <v>9</v>
      </c>
      <c r="D13" s="49">
        <v>11.595560537373384</v>
      </c>
      <c r="E13" s="30">
        <v>1</v>
      </c>
      <c r="F13" s="31">
        <v>74.0600909037489</v>
      </c>
      <c r="G13" s="31">
        <v>19.35671049911911</v>
      </c>
      <c r="H13" s="109">
        <f t="shared" si="0"/>
        <v>6.5831985971319815</v>
      </c>
      <c r="I13" s="31">
        <v>8.5876826747779624</v>
      </c>
      <c r="J13" s="31">
        <v>0.76335877862595425</v>
      </c>
      <c r="K13" s="109">
        <f t="shared" si="1"/>
        <v>2.2445190839694673</v>
      </c>
      <c r="L13" s="32">
        <v>61</v>
      </c>
      <c r="M13" s="33">
        <v>12.224778000000015</v>
      </c>
      <c r="O13" s="42"/>
      <c r="P13" s="42"/>
    </row>
    <row r="14" spans="1:16" x14ac:dyDescent="0.35">
      <c r="A14" s="195"/>
      <c r="B14" s="18">
        <v>80</v>
      </c>
      <c r="C14" s="30" t="s">
        <v>13</v>
      </c>
      <c r="D14" s="49">
        <v>12.419191783737759</v>
      </c>
      <c r="E14" s="30">
        <v>1</v>
      </c>
      <c r="F14" s="31">
        <v>72.611305109978574</v>
      </c>
      <c r="G14" s="31">
        <v>18.604636233824696</v>
      </c>
      <c r="H14" s="109">
        <f t="shared" si="0"/>
        <v>8.7840586561967395</v>
      </c>
      <c r="I14" s="31">
        <v>9.0177372382832139</v>
      </c>
      <c r="J14" s="31">
        <v>1.0909090909090908</v>
      </c>
      <c r="K14" s="109">
        <f t="shared" si="1"/>
        <v>2.310545454545454</v>
      </c>
      <c r="L14" s="32">
        <v>63</v>
      </c>
      <c r="M14" s="19" t="s">
        <v>1</v>
      </c>
      <c r="O14" s="42"/>
      <c r="P14" s="42"/>
    </row>
    <row r="15" spans="1:16" x14ac:dyDescent="0.35"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O15" s="42"/>
    </row>
    <row r="16" spans="1:16" x14ac:dyDescent="0.35">
      <c r="A16" s="196">
        <v>7</v>
      </c>
      <c r="B16" s="20">
        <v>50</v>
      </c>
      <c r="C16" s="34" t="s">
        <v>8</v>
      </c>
      <c r="D16" s="50">
        <v>2.6395173453996983</v>
      </c>
      <c r="E16" s="34">
        <v>0.1</v>
      </c>
      <c r="F16" s="35">
        <v>0</v>
      </c>
      <c r="G16" s="35">
        <v>25.714285714285722</v>
      </c>
      <c r="H16" s="35">
        <f>J16/D16*100</f>
        <v>74.285714285714292</v>
      </c>
      <c r="I16" s="35">
        <v>0</v>
      </c>
      <c r="J16" s="35">
        <v>1.9607843137254901</v>
      </c>
      <c r="K16" s="35">
        <f>D16-I16-J16</f>
        <v>0.67873303167420818</v>
      </c>
      <c r="L16" s="21" t="s">
        <v>1</v>
      </c>
      <c r="M16" s="111"/>
      <c r="O16" s="42"/>
    </row>
    <row r="17" spans="1:15" x14ac:dyDescent="0.35">
      <c r="A17" s="196"/>
      <c r="B17" s="20">
        <v>60</v>
      </c>
      <c r="C17" s="34" t="s">
        <v>10</v>
      </c>
      <c r="D17" s="50">
        <v>2.1883656509695291</v>
      </c>
      <c r="E17" s="34">
        <v>0.1</v>
      </c>
      <c r="F17" s="35">
        <v>0</v>
      </c>
      <c r="G17" s="35">
        <v>11.39240506329114</v>
      </c>
      <c r="H17" s="35">
        <f t="shared" ref="H17:H25" si="2">J17/D17*100</f>
        <v>88.607594936708864</v>
      </c>
      <c r="I17" s="35">
        <v>0</v>
      </c>
      <c r="J17" s="35">
        <v>1.9390581717451525</v>
      </c>
      <c r="K17" s="35">
        <f t="shared" ref="K17:K25" si="3">D17-I17-J17</f>
        <v>0.24930747922437657</v>
      </c>
      <c r="L17" s="36" t="s">
        <v>1</v>
      </c>
      <c r="M17" s="37">
        <v>12.224778000000015</v>
      </c>
      <c r="O17" s="42">
        <f>AVERAGE(D16:D18)</f>
        <v>3.8930781159068588</v>
      </c>
    </row>
    <row r="18" spans="1:15" x14ac:dyDescent="0.35">
      <c r="A18" s="196"/>
      <c r="B18" s="20">
        <v>80</v>
      </c>
      <c r="C18" s="22" t="s">
        <v>14</v>
      </c>
      <c r="D18" s="51">
        <v>6.85135135135135</v>
      </c>
      <c r="E18" s="22">
        <v>0.7</v>
      </c>
      <c r="F18" s="23">
        <v>0</v>
      </c>
      <c r="G18" s="23">
        <v>5.3254437869822491</v>
      </c>
      <c r="H18" s="35">
        <f t="shared" si="2"/>
        <v>94.674556213017752</v>
      </c>
      <c r="I18" s="23">
        <v>0</v>
      </c>
      <c r="J18" s="23">
        <v>6.4864864864864851</v>
      </c>
      <c r="K18" s="35">
        <f t="shared" si="3"/>
        <v>0.36486486486486491</v>
      </c>
      <c r="L18" s="24"/>
      <c r="M18" s="21" t="s">
        <v>1</v>
      </c>
      <c r="O18" s="42"/>
    </row>
    <row r="19" spans="1:15" x14ac:dyDescent="0.35">
      <c r="B19" s="115"/>
      <c r="C19" s="115"/>
      <c r="D19" s="115"/>
      <c r="E19" s="115"/>
      <c r="F19" s="115"/>
      <c r="G19" s="116"/>
      <c r="H19" s="112"/>
      <c r="I19" s="116"/>
      <c r="J19" s="116"/>
      <c r="K19" s="112"/>
      <c r="L19" s="116"/>
      <c r="M19" s="115"/>
      <c r="O19" s="42"/>
    </row>
    <row r="20" spans="1:15" x14ac:dyDescent="0.35">
      <c r="B20" s="115"/>
      <c r="C20" s="115"/>
      <c r="D20" s="115"/>
      <c r="E20" s="115"/>
      <c r="F20" s="115"/>
      <c r="G20" s="116"/>
      <c r="H20" s="112"/>
      <c r="I20" s="116"/>
      <c r="J20" s="116"/>
      <c r="K20" s="112"/>
      <c r="L20" s="116"/>
      <c r="M20" s="115"/>
      <c r="O20" s="42"/>
    </row>
    <row r="21" spans="1:15" x14ac:dyDescent="0.35">
      <c r="A21" s="43"/>
      <c r="B21" s="115"/>
      <c r="C21" s="4" t="s">
        <v>40</v>
      </c>
      <c r="D21" s="5" t="s">
        <v>33</v>
      </c>
      <c r="E21" s="5" t="s">
        <v>32</v>
      </c>
      <c r="F21" s="5" t="s">
        <v>34</v>
      </c>
      <c r="G21" s="5" t="s">
        <v>35</v>
      </c>
      <c r="H21" s="11" t="s">
        <v>46</v>
      </c>
      <c r="I21" s="5" t="s">
        <v>36</v>
      </c>
      <c r="J21" s="5" t="s">
        <v>37</v>
      </c>
      <c r="K21" s="11" t="s">
        <v>45</v>
      </c>
      <c r="L21" s="5" t="s">
        <v>38</v>
      </c>
      <c r="M21" s="5" t="s">
        <v>39</v>
      </c>
      <c r="O21" s="42"/>
    </row>
    <row r="22" spans="1:15" x14ac:dyDescent="0.35">
      <c r="B22" s="197" t="s">
        <v>274</v>
      </c>
      <c r="C22" s="6" t="s">
        <v>6</v>
      </c>
      <c r="D22" s="52">
        <v>17.023949465959571</v>
      </c>
      <c r="E22" s="6">
        <v>3</v>
      </c>
      <c r="F22" s="7">
        <v>51.247339699969615</v>
      </c>
      <c r="G22" s="7">
        <v>32.375120559359054</v>
      </c>
      <c r="H22" s="113">
        <f t="shared" si="2"/>
        <v>16.377539740671317</v>
      </c>
      <c r="I22" s="7">
        <v>8.724321213171466</v>
      </c>
      <c r="J22" s="7">
        <v>2.7881040892193307</v>
      </c>
      <c r="K22" s="113">
        <f t="shared" si="3"/>
        <v>5.5115241635687742</v>
      </c>
      <c r="L22" s="8" t="s">
        <v>1</v>
      </c>
      <c r="M22" s="3">
        <v>12.224778000000015</v>
      </c>
      <c r="O22" s="42"/>
    </row>
    <row r="23" spans="1:15" x14ac:dyDescent="0.35">
      <c r="B23" s="197"/>
      <c r="C23" s="6" t="s">
        <v>11</v>
      </c>
      <c r="D23" s="52">
        <v>14.848952871313514</v>
      </c>
      <c r="E23" s="6">
        <v>1.3</v>
      </c>
      <c r="F23" s="7">
        <v>64.247020409855509</v>
      </c>
      <c r="G23" s="7">
        <v>23.433805918195777</v>
      </c>
      <c r="H23" s="114">
        <f t="shared" si="2"/>
        <v>12.319173671948711</v>
      </c>
      <c r="I23" s="7">
        <v>9.5400097818826204</v>
      </c>
      <c r="J23" s="7">
        <v>1.8292682926829267</v>
      </c>
      <c r="K23" s="114">
        <f t="shared" si="3"/>
        <v>3.4796747967479673</v>
      </c>
      <c r="L23" s="8">
        <v>65</v>
      </c>
      <c r="M23" s="3">
        <v>12.224778000000015</v>
      </c>
      <c r="O23" s="42"/>
    </row>
    <row r="24" spans="1:15" x14ac:dyDescent="0.35">
      <c r="B24" s="197"/>
      <c r="C24" s="6" t="s">
        <v>12</v>
      </c>
      <c r="D24" s="52">
        <v>14.403703249744268</v>
      </c>
      <c r="E24" s="6">
        <v>1.2</v>
      </c>
      <c r="F24" s="7">
        <v>70.448182607316127</v>
      </c>
      <c r="G24" s="7">
        <v>18.583951673902749</v>
      </c>
      <c r="H24" s="114">
        <f t="shared" si="2"/>
        <v>10.96786571878113</v>
      </c>
      <c r="I24" s="7">
        <v>10.147147167595769</v>
      </c>
      <c r="J24" s="7">
        <v>1.5797788309636653</v>
      </c>
      <c r="K24" s="114">
        <f t="shared" si="3"/>
        <v>2.6767772511848342</v>
      </c>
      <c r="L24" s="8">
        <v>65</v>
      </c>
      <c r="M24" s="3">
        <v>12.224778000000015</v>
      </c>
      <c r="O24" s="42"/>
    </row>
    <row r="25" spans="1:15" x14ac:dyDescent="0.35">
      <c r="B25" s="197"/>
      <c r="C25" s="39" t="s">
        <v>5</v>
      </c>
      <c r="D25" s="53">
        <v>18.745159007781332</v>
      </c>
      <c r="E25" s="39">
        <v>5</v>
      </c>
      <c r="F25" s="40">
        <v>4.8018348882891502</v>
      </c>
      <c r="G25" s="40">
        <v>34.701446034216978</v>
      </c>
      <c r="H25" s="114">
        <f t="shared" si="2"/>
        <v>60.496719077493879</v>
      </c>
      <c r="I25" s="40">
        <v>0.90011158510092026</v>
      </c>
      <c r="J25" s="40">
        <v>11.340206185567011</v>
      </c>
      <c r="K25" s="114">
        <f t="shared" si="3"/>
        <v>6.5048412371134017</v>
      </c>
      <c r="L25" s="41" t="s">
        <v>1</v>
      </c>
      <c r="M25" s="38" t="s">
        <v>2</v>
      </c>
      <c r="O25" s="42"/>
    </row>
    <row r="29" spans="1:15" x14ac:dyDescent="0.35">
      <c r="B29" s="1" t="s">
        <v>23</v>
      </c>
      <c r="C29" s="1" t="s">
        <v>24</v>
      </c>
      <c r="D29" s="2"/>
      <c r="E29" s="2"/>
    </row>
    <row r="30" spans="1:15" x14ac:dyDescent="0.35">
      <c r="B30" s="1" t="s">
        <v>25</v>
      </c>
      <c r="C30" s="1" t="s">
        <v>26</v>
      </c>
      <c r="D30" s="2"/>
      <c r="E30" s="2"/>
    </row>
    <row r="31" spans="1:15" x14ac:dyDescent="0.35">
      <c r="B31" s="1" t="s">
        <v>27</v>
      </c>
      <c r="C31" s="1" t="s">
        <v>28</v>
      </c>
      <c r="D31" s="2"/>
      <c r="E31" s="2"/>
    </row>
    <row r="32" spans="1:15" x14ac:dyDescent="0.35">
      <c r="B32" s="1" t="s">
        <v>15</v>
      </c>
      <c r="C32" s="1" t="s">
        <v>29</v>
      </c>
      <c r="D32" s="2"/>
      <c r="E32" s="2"/>
    </row>
    <row r="33" spans="2:5" x14ac:dyDescent="0.35">
      <c r="B33" s="1" t="s">
        <v>16</v>
      </c>
      <c r="C33" s="1" t="s">
        <v>30</v>
      </c>
      <c r="D33" s="2"/>
      <c r="E33" s="2"/>
    </row>
    <row r="34" spans="2:5" x14ac:dyDescent="0.35">
      <c r="B34" s="1" t="s">
        <v>17</v>
      </c>
      <c r="C34" s="1" t="s">
        <v>31</v>
      </c>
      <c r="D34" s="2"/>
      <c r="E34" s="2"/>
    </row>
  </sheetData>
  <mergeCells count="8">
    <mergeCell ref="A2:A3"/>
    <mergeCell ref="A5:A9"/>
    <mergeCell ref="A11:A14"/>
    <mergeCell ref="A16:A18"/>
    <mergeCell ref="B22:B25"/>
    <mergeCell ref="B4:M4"/>
    <mergeCell ref="B10:M10"/>
    <mergeCell ref="B15:M1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6"/>
  <sheetViews>
    <sheetView topLeftCell="A19" workbookViewId="0">
      <selection activeCell="E94" sqref="E94"/>
    </sheetView>
  </sheetViews>
  <sheetFormatPr defaultColWidth="8.90625" defaultRowHeight="14.5" x14ac:dyDescent="0.35"/>
  <cols>
    <col min="1" max="1" width="9.6328125" style="141" customWidth="1"/>
    <col min="2" max="12" width="8.90625" style="118"/>
    <col min="13" max="13" width="9.90625" style="118" bestFit="1" customWidth="1"/>
    <col min="14" max="15" width="8.90625" style="118"/>
    <col min="16" max="16" width="10.08984375" style="115" customWidth="1"/>
    <col min="17" max="16384" width="8.90625" style="115"/>
  </cols>
  <sheetData>
    <row r="1" spans="1:16" x14ac:dyDescent="0.35">
      <c r="A1" s="204"/>
      <c r="B1" s="206" t="s">
        <v>40</v>
      </c>
      <c r="C1" s="203" t="s">
        <v>284</v>
      </c>
      <c r="D1" s="203"/>
      <c r="E1" s="203"/>
      <c r="F1" s="203" t="s">
        <v>285</v>
      </c>
      <c r="G1" s="203"/>
      <c r="H1" s="203"/>
      <c r="I1" s="203" t="s">
        <v>286</v>
      </c>
      <c r="J1" s="203"/>
      <c r="K1" s="203"/>
      <c r="L1" s="203"/>
      <c r="M1" s="202" t="s">
        <v>287</v>
      </c>
      <c r="N1" s="202"/>
      <c r="O1" s="202"/>
      <c r="P1" s="199" t="s">
        <v>237</v>
      </c>
    </row>
    <row r="2" spans="1:16" x14ac:dyDescent="0.35">
      <c r="A2" s="204"/>
      <c r="B2" s="206"/>
      <c r="C2" s="119" t="s">
        <v>288</v>
      </c>
      <c r="D2" s="119" t="s">
        <v>289</v>
      </c>
      <c r="E2" s="120" t="s">
        <v>290</v>
      </c>
      <c r="F2" s="119" t="s">
        <v>291</v>
      </c>
      <c r="G2" s="119" t="s">
        <v>292</v>
      </c>
      <c r="H2" s="119" t="s">
        <v>293</v>
      </c>
      <c r="I2" s="119" t="s">
        <v>294</v>
      </c>
      <c r="J2" s="119" t="s">
        <v>295</v>
      </c>
      <c r="K2" s="119" t="s">
        <v>296</v>
      </c>
      <c r="L2" s="125" t="s">
        <v>297</v>
      </c>
      <c r="M2" s="129" t="s">
        <v>298</v>
      </c>
      <c r="N2" s="128" t="s">
        <v>299</v>
      </c>
      <c r="O2" s="128" t="s">
        <v>300</v>
      </c>
      <c r="P2" s="200"/>
    </row>
    <row r="3" spans="1:16" x14ac:dyDescent="0.35">
      <c r="A3" s="205" t="s">
        <v>275</v>
      </c>
      <c r="B3" s="121" t="s">
        <v>301</v>
      </c>
      <c r="C3" s="121">
        <v>86</v>
      </c>
      <c r="D3" s="121">
        <v>0</v>
      </c>
      <c r="E3" s="122">
        <v>0</v>
      </c>
      <c r="F3" s="121">
        <v>0</v>
      </c>
      <c r="G3" s="121">
        <v>0</v>
      </c>
      <c r="H3" s="121">
        <v>0</v>
      </c>
      <c r="I3" s="121">
        <v>13</v>
      </c>
      <c r="J3" s="121">
        <v>0</v>
      </c>
      <c r="K3" s="121">
        <v>0</v>
      </c>
      <c r="L3" s="126">
        <v>0</v>
      </c>
      <c r="M3" s="130">
        <v>86</v>
      </c>
      <c r="N3" s="121">
        <v>0</v>
      </c>
      <c r="O3" s="121">
        <v>14</v>
      </c>
    </row>
    <row r="4" spans="1:16" x14ac:dyDescent="0.35">
      <c r="A4" s="205"/>
      <c r="B4" s="123" t="s">
        <v>302</v>
      </c>
      <c r="C4" s="123">
        <v>67</v>
      </c>
      <c r="D4" s="123">
        <v>0</v>
      </c>
      <c r="E4" s="124">
        <v>0</v>
      </c>
      <c r="F4" s="123">
        <v>4</v>
      </c>
      <c r="G4" s="123">
        <v>0</v>
      </c>
      <c r="H4" s="123">
        <v>0</v>
      </c>
      <c r="I4" s="123">
        <v>27</v>
      </c>
      <c r="J4" s="123">
        <v>0</v>
      </c>
      <c r="K4" s="123">
        <v>0</v>
      </c>
      <c r="L4" s="127">
        <v>0</v>
      </c>
      <c r="M4" s="131">
        <v>67</v>
      </c>
      <c r="N4" s="123">
        <v>4</v>
      </c>
      <c r="O4" s="123">
        <v>29</v>
      </c>
    </row>
    <row r="5" spans="1:16" x14ac:dyDescent="0.35">
      <c r="A5" s="205"/>
      <c r="B5" s="121" t="s">
        <v>47</v>
      </c>
      <c r="C5" s="121">
        <v>65</v>
      </c>
      <c r="D5" s="121">
        <v>0</v>
      </c>
      <c r="E5" s="122">
        <v>0</v>
      </c>
      <c r="F5" s="121">
        <v>1</v>
      </c>
      <c r="G5" s="121">
        <v>0</v>
      </c>
      <c r="H5" s="121">
        <v>0</v>
      </c>
      <c r="I5" s="121">
        <v>33</v>
      </c>
      <c r="J5" s="121">
        <v>0</v>
      </c>
      <c r="K5" s="121">
        <v>0</v>
      </c>
      <c r="L5" s="126">
        <v>0</v>
      </c>
      <c r="M5" s="130">
        <v>65</v>
      </c>
      <c r="N5" s="121">
        <v>1</v>
      </c>
      <c r="O5" s="121">
        <v>34</v>
      </c>
    </row>
    <row r="6" spans="1:16" x14ac:dyDescent="0.35">
      <c r="A6" s="205"/>
      <c r="B6" s="123" t="s">
        <v>303</v>
      </c>
      <c r="C6" s="123">
        <v>43</v>
      </c>
      <c r="D6" s="123">
        <v>2</v>
      </c>
      <c r="E6" s="124">
        <v>0</v>
      </c>
      <c r="F6" s="123">
        <v>3</v>
      </c>
      <c r="G6" s="123">
        <v>0</v>
      </c>
      <c r="H6" s="123">
        <v>1</v>
      </c>
      <c r="I6" s="123">
        <v>50</v>
      </c>
      <c r="J6" s="123">
        <v>0</v>
      </c>
      <c r="K6" s="123">
        <v>0</v>
      </c>
      <c r="L6" s="127">
        <v>0</v>
      </c>
      <c r="M6" s="131">
        <v>45</v>
      </c>
      <c r="N6" s="123">
        <v>4</v>
      </c>
      <c r="O6" s="123">
        <v>51</v>
      </c>
    </row>
    <row r="7" spans="1:16" x14ac:dyDescent="0.35">
      <c r="A7" s="205"/>
      <c r="B7" s="121" t="s">
        <v>48</v>
      </c>
      <c r="C7" s="121">
        <v>88</v>
      </c>
      <c r="D7" s="121">
        <v>0</v>
      </c>
      <c r="E7" s="122">
        <v>0</v>
      </c>
      <c r="F7" s="121">
        <v>0</v>
      </c>
      <c r="G7" s="121">
        <v>0</v>
      </c>
      <c r="H7" s="121">
        <v>0</v>
      </c>
      <c r="I7" s="121">
        <v>11</v>
      </c>
      <c r="J7" s="121">
        <v>0</v>
      </c>
      <c r="K7" s="121">
        <v>0</v>
      </c>
      <c r="L7" s="126">
        <v>0</v>
      </c>
      <c r="M7" s="130">
        <v>88</v>
      </c>
      <c r="N7" s="121">
        <v>0</v>
      </c>
      <c r="O7" s="121">
        <v>12</v>
      </c>
      <c r="P7" s="148">
        <v>3</v>
      </c>
    </row>
    <row r="8" spans="1:16" x14ac:dyDescent="0.35">
      <c r="A8" s="205"/>
      <c r="B8" s="123" t="s">
        <v>304</v>
      </c>
      <c r="C8" s="123">
        <v>26</v>
      </c>
      <c r="D8" s="123">
        <v>1</v>
      </c>
      <c r="E8" s="124">
        <v>0</v>
      </c>
      <c r="F8" s="123">
        <v>10</v>
      </c>
      <c r="G8" s="123">
        <v>0</v>
      </c>
      <c r="H8" s="123">
        <v>2</v>
      </c>
      <c r="I8" s="123">
        <v>59</v>
      </c>
      <c r="J8" s="123">
        <v>0</v>
      </c>
      <c r="K8" s="123">
        <v>0</v>
      </c>
      <c r="L8" s="127">
        <v>0</v>
      </c>
      <c r="M8" s="131">
        <v>27</v>
      </c>
      <c r="N8" s="123">
        <v>12</v>
      </c>
      <c r="O8" s="123">
        <v>61</v>
      </c>
    </row>
    <row r="9" spans="1:16" x14ac:dyDescent="0.35">
      <c r="A9" s="205"/>
      <c r="B9" s="123" t="s">
        <v>305</v>
      </c>
      <c r="C9" s="123">
        <v>45</v>
      </c>
      <c r="D9" s="123">
        <v>4</v>
      </c>
      <c r="E9" s="124">
        <v>0</v>
      </c>
      <c r="F9" s="123">
        <v>7</v>
      </c>
      <c r="G9" s="123">
        <v>0</v>
      </c>
      <c r="H9" s="123">
        <v>1</v>
      </c>
      <c r="I9" s="123">
        <v>33</v>
      </c>
      <c r="J9" s="123">
        <v>0</v>
      </c>
      <c r="K9" s="123">
        <v>7</v>
      </c>
      <c r="L9" s="127">
        <v>3</v>
      </c>
      <c r="M9" s="131">
        <v>49</v>
      </c>
      <c r="N9" s="123">
        <v>8</v>
      </c>
      <c r="O9" s="123">
        <v>43</v>
      </c>
    </row>
    <row r="10" spans="1:16" x14ac:dyDescent="0.35">
      <c r="A10" s="205"/>
      <c r="B10" s="121" t="s">
        <v>0</v>
      </c>
      <c r="C10" s="121">
        <v>89</v>
      </c>
      <c r="D10" s="121">
        <v>0</v>
      </c>
      <c r="E10" s="122">
        <v>0</v>
      </c>
      <c r="F10" s="121" t="s">
        <v>306</v>
      </c>
      <c r="G10" s="121">
        <v>0</v>
      </c>
      <c r="H10" s="121">
        <v>0</v>
      </c>
      <c r="I10" s="121">
        <v>7</v>
      </c>
      <c r="J10" s="121">
        <v>0</v>
      </c>
      <c r="K10" s="121">
        <v>0</v>
      </c>
      <c r="L10" s="126">
        <v>0</v>
      </c>
      <c r="M10" s="130">
        <v>89</v>
      </c>
      <c r="N10" s="121" t="s">
        <v>306</v>
      </c>
      <c r="O10" s="121" t="s">
        <v>307</v>
      </c>
      <c r="P10" s="149">
        <v>4</v>
      </c>
    </row>
    <row r="11" spans="1:16" x14ac:dyDescent="0.35">
      <c r="A11" s="205"/>
      <c r="B11" s="123" t="s">
        <v>308</v>
      </c>
      <c r="C11" s="123">
        <v>77</v>
      </c>
      <c r="D11" s="123">
        <v>0</v>
      </c>
      <c r="E11" s="124">
        <v>0</v>
      </c>
      <c r="F11" s="123">
        <v>2</v>
      </c>
      <c r="G11" s="123">
        <v>0</v>
      </c>
      <c r="H11" s="123">
        <v>0</v>
      </c>
      <c r="I11" s="123">
        <v>15</v>
      </c>
      <c r="J11" s="123">
        <v>0</v>
      </c>
      <c r="K11" s="123">
        <v>4</v>
      </c>
      <c r="L11" s="127">
        <v>0</v>
      </c>
      <c r="M11" s="131">
        <v>77</v>
      </c>
      <c r="N11" s="123">
        <v>2</v>
      </c>
      <c r="O11" s="123">
        <v>21</v>
      </c>
    </row>
    <row r="12" spans="1:16" x14ac:dyDescent="0.35">
      <c r="A12" s="205"/>
      <c r="B12" s="123" t="s">
        <v>49</v>
      </c>
      <c r="C12" s="123">
        <v>56</v>
      </c>
      <c r="D12" s="123">
        <v>0</v>
      </c>
      <c r="E12" s="124">
        <v>0</v>
      </c>
      <c r="F12" s="123">
        <v>7</v>
      </c>
      <c r="G12" s="123">
        <v>0</v>
      </c>
      <c r="H12" s="123">
        <v>0</v>
      </c>
      <c r="I12" s="123">
        <v>29</v>
      </c>
      <c r="J12" s="123">
        <v>0</v>
      </c>
      <c r="K12" s="123">
        <v>6</v>
      </c>
      <c r="L12" s="127">
        <v>0</v>
      </c>
      <c r="M12" s="131">
        <v>56</v>
      </c>
      <c r="N12" s="123">
        <v>7</v>
      </c>
      <c r="O12" s="123">
        <v>37</v>
      </c>
    </row>
    <row r="13" spans="1:16" x14ac:dyDescent="0.35">
      <c r="A13" s="205"/>
      <c r="B13" s="123" t="s">
        <v>309</v>
      </c>
      <c r="C13" s="123">
        <v>32</v>
      </c>
      <c r="D13" s="123">
        <v>0</v>
      </c>
      <c r="E13" s="124">
        <v>0</v>
      </c>
      <c r="F13" s="123">
        <v>20</v>
      </c>
      <c r="G13" s="123">
        <v>0</v>
      </c>
      <c r="H13" s="123">
        <v>0</v>
      </c>
      <c r="I13" s="123">
        <v>40</v>
      </c>
      <c r="J13" s="123">
        <v>0</v>
      </c>
      <c r="K13" s="123">
        <v>6</v>
      </c>
      <c r="L13" s="127">
        <v>0</v>
      </c>
      <c r="M13" s="131">
        <v>32</v>
      </c>
      <c r="N13" s="123">
        <v>20</v>
      </c>
      <c r="O13" s="123">
        <v>48</v>
      </c>
    </row>
    <row r="14" spans="1:16" x14ac:dyDescent="0.35">
      <c r="A14" s="205"/>
      <c r="B14" s="121" t="s">
        <v>50</v>
      </c>
      <c r="C14" s="121">
        <v>77</v>
      </c>
      <c r="D14" s="121">
        <v>0</v>
      </c>
      <c r="E14" s="122">
        <v>0</v>
      </c>
      <c r="F14" s="121">
        <v>5</v>
      </c>
      <c r="G14" s="121">
        <v>0</v>
      </c>
      <c r="H14" s="121">
        <v>0</v>
      </c>
      <c r="I14" s="121">
        <v>17</v>
      </c>
      <c r="J14" s="121">
        <v>0</v>
      </c>
      <c r="K14" s="121">
        <v>0</v>
      </c>
      <c r="L14" s="126">
        <v>0</v>
      </c>
      <c r="M14" s="130">
        <v>77</v>
      </c>
      <c r="N14" s="121">
        <v>5</v>
      </c>
      <c r="O14" s="121">
        <v>18</v>
      </c>
      <c r="P14" s="150">
        <v>5</v>
      </c>
    </row>
    <row r="15" spans="1:16" x14ac:dyDescent="0.35">
      <c r="A15" s="140"/>
      <c r="B15" s="142"/>
      <c r="C15" s="142"/>
      <c r="D15" s="142"/>
      <c r="E15" s="143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6" x14ac:dyDescent="0.35">
      <c r="A16" s="201" t="s">
        <v>276</v>
      </c>
      <c r="B16" s="123" t="s">
        <v>135</v>
      </c>
      <c r="C16" s="123">
        <v>87</v>
      </c>
      <c r="D16" s="123">
        <v>0</v>
      </c>
      <c r="E16" s="124">
        <v>0</v>
      </c>
      <c r="F16" s="123">
        <v>3</v>
      </c>
      <c r="G16" s="123">
        <v>0</v>
      </c>
      <c r="H16" s="123">
        <v>0</v>
      </c>
      <c r="I16" s="123" t="s">
        <v>310</v>
      </c>
      <c r="J16" s="123">
        <v>0</v>
      </c>
      <c r="K16" s="123">
        <v>0</v>
      </c>
      <c r="L16" s="127">
        <v>0</v>
      </c>
      <c r="M16" s="131">
        <v>87</v>
      </c>
      <c r="N16" s="123">
        <v>3</v>
      </c>
      <c r="O16" s="123">
        <v>10</v>
      </c>
    </row>
    <row r="17" spans="1:16" x14ac:dyDescent="0.35">
      <c r="A17" s="201"/>
      <c r="B17" s="123" t="s">
        <v>136</v>
      </c>
      <c r="C17" s="123">
        <v>44</v>
      </c>
      <c r="D17" s="123">
        <v>0</v>
      </c>
      <c r="E17" s="124">
        <v>0</v>
      </c>
      <c r="F17" s="123">
        <v>20</v>
      </c>
      <c r="G17" s="123">
        <v>0</v>
      </c>
      <c r="H17" s="123">
        <v>0</v>
      </c>
      <c r="I17" s="123">
        <v>27</v>
      </c>
      <c r="J17" s="123">
        <v>0</v>
      </c>
      <c r="K17" s="123">
        <v>10</v>
      </c>
      <c r="L17" s="127">
        <v>0</v>
      </c>
      <c r="M17" s="131">
        <v>44</v>
      </c>
      <c r="N17" s="123">
        <v>20</v>
      </c>
      <c r="O17" s="123">
        <v>36</v>
      </c>
    </row>
    <row r="18" spans="1:16" x14ac:dyDescent="0.35">
      <c r="A18" s="201"/>
      <c r="B18" s="123" t="s">
        <v>137</v>
      </c>
      <c r="C18" s="123">
        <v>94</v>
      </c>
      <c r="D18" s="123">
        <v>0</v>
      </c>
      <c r="E18" s="124">
        <v>0</v>
      </c>
      <c r="F18" s="123">
        <v>0</v>
      </c>
      <c r="G18" s="123">
        <v>0</v>
      </c>
      <c r="H18" s="123">
        <v>0</v>
      </c>
      <c r="I18" s="123">
        <v>4</v>
      </c>
      <c r="J18" s="123">
        <v>0</v>
      </c>
      <c r="K18" s="123">
        <v>0</v>
      </c>
      <c r="L18" s="127">
        <v>0</v>
      </c>
      <c r="M18" s="131">
        <v>94</v>
      </c>
      <c r="N18" s="123">
        <v>0</v>
      </c>
      <c r="O18" s="123">
        <v>6</v>
      </c>
    </row>
    <row r="19" spans="1:16" x14ac:dyDescent="0.35">
      <c r="A19" s="201"/>
      <c r="B19" s="123" t="s">
        <v>138</v>
      </c>
      <c r="C19" s="123">
        <v>43</v>
      </c>
      <c r="D19" s="123">
        <v>0</v>
      </c>
      <c r="E19" s="124">
        <v>0</v>
      </c>
      <c r="F19" s="123">
        <v>6</v>
      </c>
      <c r="G19" s="123">
        <v>0</v>
      </c>
      <c r="H19" s="123">
        <v>0</v>
      </c>
      <c r="I19" s="123">
        <v>47</v>
      </c>
      <c r="J19" s="123">
        <v>0</v>
      </c>
      <c r="K19" s="123">
        <v>2</v>
      </c>
      <c r="L19" s="127">
        <v>0</v>
      </c>
      <c r="M19" s="131">
        <v>43</v>
      </c>
      <c r="N19" s="123">
        <v>6</v>
      </c>
      <c r="O19" s="123">
        <v>51</v>
      </c>
    </row>
    <row r="20" spans="1:16" x14ac:dyDescent="0.35">
      <c r="A20" s="201"/>
      <c r="B20" s="121" t="s">
        <v>101</v>
      </c>
      <c r="C20" s="121">
        <v>82</v>
      </c>
      <c r="D20" s="121">
        <v>0</v>
      </c>
      <c r="E20" s="122">
        <v>0</v>
      </c>
      <c r="F20" s="121">
        <v>3</v>
      </c>
      <c r="G20" s="121">
        <v>0</v>
      </c>
      <c r="H20" s="121">
        <v>0</v>
      </c>
      <c r="I20" s="121">
        <v>13</v>
      </c>
      <c r="J20" s="121">
        <v>0</v>
      </c>
      <c r="K20" s="121">
        <v>0</v>
      </c>
      <c r="L20" s="126">
        <v>0</v>
      </c>
      <c r="M20" s="130">
        <v>82</v>
      </c>
      <c r="N20" s="121">
        <v>3</v>
      </c>
      <c r="O20" s="121">
        <v>15</v>
      </c>
      <c r="P20" s="148">
        <v>3</v>
      </c>
    </row>
    <row r="21" spans="1:16" x14ac:dyDescent="0.35">
      <c r="A21" s="201"/>
      <c r="B21" s="123" t="s">
        <v>141</v>
      </c>
      <c r="C21" s="123">
        <v>30</v>
      </c>
      <c r="D21" s="123">
        <v>0</v>
      </c>
      <c r="E21" s="124">
        <v>0</v>
      </c>
      <c r="F21" s="123">
        <v>9</v>
      </c>
      <c r="G21" s="123">
        <v>0</v>
      </c>
      <c r="H21" s="123">
        <v>0</v>
      </c>
      <c r="I21" s="123">
        <v>56</v>
      </c>
      <c r="J21" s="123">
        <v>0</v>
      </c>
      <c r="K21" s="123">
        <v>1</v>
      </c>
      <c r="L21" s="127">
        <v>0</v>
      </c>
      <c r="M21" s="131">
        <v>30</v>
      </c>
      <c r="N21" s="123">
        <v>9</v>
      </c>
      <c r="O21" s="123">
        <v>61</v>
      </c>
    </row>
    <row r="22" spans="1:16" x14ac:dyDescent="0.35">
      <c r="A22" s="201"/>
      <c r="B22" s="123" t="s">
        <v>144</v>
      </c>
      <c r="C22" s="123">
        <v>31</v>
      </c>
      <c r="D22" s="123">
        <v>0</v>
      </c>
      <c r="E22" s="124">
        <v>0</v>
      </c>
      <c r="F22" s="123">
        <v>19</v>
      </c>
      <c r="G22" s="123">
        <v>0</v>
      </c>
      <c r="H22" s="123">
        <v>0</v>
      </c>
      <c r="I22" s="123">
        <v>49</v>
      </c>
      <c r="J22" s="123">
        <v>0</v>
      </c>
      <c r="K22" s="123">
        <v>0</v>
      </c>
      <c r="L22" s="127">
        <v>0</v>
      </c>
      <c r="M22" s="131">
        <v>31</v>
      </c>
      <c r="N22" s="123">
        <v>19</v>
      </c>
      <c r="O22" s="123">
        <v>50</v>
      </c>
    </row>
    <row r="23" spans="1:16" x14ac:dyDescent="0.35">
      <c r="A23" s="201"/>
      <c r="B23" s="121" t="s">
        <v>103</v>
      </c>
      <c r="C23" s="121">
        <v>85</v>
      </c>
      <c r="D23" s="121">
        <v>0</v>
      </c>
      <c r="E23" s="122">
        <v>0</v>
      </c>
      <c r="F23" s="121">
        <v>3</v>
      </c>
      <c r="G23" s="121">
        <v>0</v>
      </c>
      <c r="H23" s="121">
        <v>0</v>
      </c>
      <c r="I23" s="121">
        <v>11</v>
      </c>
      <c r="J23" s="121">
        <v>0</v>
      </c>
      <c r="K23" s="121">
        <v>0</v>
      </c>
      <c r="L23" s="126">
        <v>0</v>
      </c>
      <c r="M23" s="130">
        <v>85</v>
      </c>
      <c r="N23" s="121">
        <v>3</v>
      </c>
      <c r="O23" s="121">
        <v>12</v>
      </c>
      <c r="P23" s="149">
        <v>4</v>
      </c>
    </row>
    <row r="24" spans="1:16" x14ac:dyDescent="0.35">
      <c r="A24" s="201"/>
      <c r="B24" s="123" t="s">
        <v>147</v>
      </c>
      <c r="C24" s="123">
        <v>59</v>
      </c>
      <c r="D24" s="123">
        <v>0</v>
      </c>
      <c r="E24" s="124">
        <v>0</v>
      </c>
      <c r="F24" s="123">
        <v>16</v>
      </c>
      <c r="G24" s="123">
        <v>0</v>
      </c>
      <c r="H24" s="123">
        <v>0</v>
      </c>
      <c r="I24" s="123">
        <v>25</v>
      </c>
      <c r="J24" s="123">
        <v>0</v>
      </c>
      <c r="K24" s="123">
        <v>0</v>
      </c>
      <c r="L24" s="127">
        <v>0</v>
      </c>
      <c r="M24" s="131">
        <v>59</v>
      </c>
      <c r="N24" s="123">
        <v>16</v>
      </c>
      <c r="O24" s="123">
        <v>25</v>
      </c>
    </row>
    <row r="25" spans="1:16" x14ac:dyDescent="0.35">
      <c r="A25" s="201"/>
      <c r="B25" s="123" t="s">
        <v>150</v>
      </c>
      <c r="C25" s="123">
        <v>59</v>
      </c>
      <c r="D25" s="123">
        <v>0</v>
      </c>
      <c r="E25" s="124">
        <v>0</v>
      </c>
      <c r="F25" s="123">
        <v>10</v>
      </c>
      <c r="G25" s="123">
        <v>0</v>
      </c>
      <c r="H25" s="123">
        <v>0</v>
      </c>
      <c r="I25" s="123">
        <v>27</v>
      </c>
      <c r="J25" s="123">
        <v>0</v>
      </c>
      <c r="K25" s="123">
        <v>0</v>
      </c>
      <c r="L25" s="127">
        <v>0</v>
      </c>
      <c r="M25" s="131">
        <v>59</v>
      </c>
      <c r="N25" s="123">
        <v>10</v>
      </c>
      <c r="O25" s="123">
        <v>31</v>
      </c>
    </row>
    <row r="26" spans="1:16" x14ac:dyDescent="0.35">
      <c r="A26" s="201"/>
      <c r="B26" s="123" t="s">
        <v>151</v>
      </c>
      <c r="C26" s="123">
        <v>54</v>
      </c>
      <c r="D26" s="123">
        <v>4</v>
      </c>
      <c r="E26" s="124">
        <v>0</v>
      </c>
      <c r="F26" s="123">
        <v>1</v>
      </c>
      <c r="G26" s="123">
        <v>0</v>
      </c>
      <c r="H26" s="123">
        <v>0</v>
      </c>
      <c r="I26" s="123">
        <v>41</v>
      </c>
      <c r="J26" s="123">
        <v>0</v>
      </c>
      <c r="K26" s="123">
        <v>0</v>
      </c>
      <c r="L26" s="127">
        <v>0</v>
      </c>
      <c r="M26" s="131">
        <v>58</v>
      </c>
      <c r="N26" s="123">
        <v>1</v>
      </c>
      <c r="O26" s="123">
        <v>41</v>
      </c>
    </row>
    <row r="27" spans="1:16" x14ac:dyDescent="0.35">
      <c r="A27" s="201"/>
      <c r="B27" s="121" t="s">
        <v>105</v>
      </c>
      <c r="C27" s="121">
        <v>91</v>
      </c>
      <c r="D27" s="121">
        <v>0</v>
      </c>
      <c r="E27" s="122">
        <v>0</v>
      </c>
      <c r="F27" s="121">
        <v>2</v>
      </c>
      <c r="G27" s="121">
        <v>0</v>
      </c>
      <c r="H27" s="121">
        <v>0</v>
      </c>
      <c r="I27" s="121">
        <v>6</v>
      </c>
      <c r="J27" s="121">
        <v>0</v>
      </c>
      <c r="K27" s="121">
        <v>0</v>
      </c>
      <c r="L27" s="126">
        <v>0</v>
      </c>
      <c r="M27" s="130">
        <v>91</v>
      </c>
      <c r="N27" s="121">
        <v>2</v>
      </c>
      <c r="O27" s="121">
        <v>7</v>
      </c>
      <c r="P27" s="150">
        <v>5</v>
      </c>
    </row>
    <row r="28" spans="1:16" x14ac:dyDescent="0.35">
      <c r="A28" s="140"/>
      <c r="B28" s="142"/>
      <c r="C28" s="142"/>
      <c r="D28" s="142"/>
      <c r="E28" s="143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  <row r="29" spans="1:16" x14ac:dyDescent="0.35">
      <c r="A29" s="201" t="s">
        <v>277</v>
      </c>
      <c r="B29" s="121" t="s">
        <v>51</v>
      </c>
      <c r="C29" s="121">
        <v>89</v>
      </c>
      <c r="D29" s="121">
        <v>0</v>
      </c>
      <c r="E29" s="122">
        <v>0</v>
      </c>
      <c r="F29" s="121">
        <v>0</v>
      </c>
      <c r="G29" s="121">
        <v>0</v>
      </c>
      <c r="H29" s="121">
        <v>0</v>
      </c>
      <c r="I29" s="121">
        <v>9</v>
      </c>
      <c r="J29" s="121">
        <v>0</v>
      </c>
      <c r="K29" s="121">
        <v>0</v>
      </c>
      <c r="L29" s="126">
        <v>0</v>
      </c>
      <c r="M29" s="130">
        <v>89</v>
      </c>
      <c r="N29" s="121">
        <v>0</v>
      </c>
      <c r="O29" s="121">
        <v>11</v>
      </c>
      <c r="P29" s="148">
        <v>3</v>
      </c>
    </row>
    <row r="30" spans="1:16" x14ac:dyDescent="0.35">
      <c r="A30" s="201"/>
      <c r="B30" s="123" t="s">
        <v>52</v>
      </c>
      <c r="C30" s="123">
        <v>37</v>
      </c>
      <c r="D30" s="123">
        <v>0</v>
      </c>
      <c r="E30" s="124">
        <v>5</v>
      </c>
      <c r="F30" s="123">
        <v>14</v>
      </c>
      <c r="G30" s="123">
        <v>0</v>
      </c>
      <c r="H30" s="123">
        <v>0</v>
      </c>
      <c r="I30" s="123">
        <v>42</v>
      </c>
      <c r="J30" s="123">
        <v>0</v>
      </c>
      <c r="K30" s="123">
        <v>0</v>
      </c>
      <c r="L30" s="127">
        <v>0</v>
      </c>
      <c r="M30" s="131">
        <v>42</v>
      </c>
      <c r="N30" s="123">
        <v>14</v>
      </c>
      <c r="O30" s="123">
        <v>44</v>
      </c>
    </row>
    <row r="31" spans="1:16" x14ac:dyDescent="0.35">
      <c r="A31" s="201"/>
      <c r="B31" s="123" t="s">
        <v>53</v>
      </c>
      <c r="C31" s="123">
        <v>53</v>
      </c>
      <c r="D31" s="123">
        <v>2</v>
      </c>
      <c r="E31" s="124">
        <v>0</v>
      </c>
      <c r="F31" s="123">
        <v>1</v>
      </c>
      <c r="G31" s="123">
        <v>0</v>
      </c>
      <c r="H31" s="123">
        <v>0</v>
      </c>
      <c r="I31" s="123">
        <v>41</v>
      </c>
      <c r="J31" s="123">
        <v>0</v>
      </c>
      <c r="K31" s="123">
        <v>0</v>
      </c>
      <c r="L31" s="127">
        <v>0</v>
      </c>
      <c r="M31" s="131">
        <v>55</v>
      </c>
      <c r="N31" s="123">
        <v>1</v>
      </c>
      <c r="O31" s="123">
        <v>44</v>
      </c>
    </row>
    <row r="32" spans="1:16" x14ac:dyDescent="0.35">
      <c r="A32" s="201"/>
      <c r="B32" s="121" t="s">
        <v>3</v>
      </c>
      <c r="C32" s="121">
        <v>81</v>
      </c>
      <c r="D32" s="121">
        <v>0</v>
      </c>
      <c r="E32" s="122">
        <v>0</v>
      </c>
      <c r="F32" s="121" t="s">
        <v>311</v>
      </c>
      <c r="G32" s="121">
        <v>0</v>
      </c>
      <c r="H32" s="121">
        <v>0</v>
      </c>
      <c r="I32" s="121">
        <v>14</v>
      </c>
      <c r="J32" s="121">
        <v>0</v>
      </c>
      <c r="K32" s="121">
        <v>0</v>
      </c>
      <c r="L32" s="126">
        <v>0</v>
      </c>
      <c r="M32" s="130">
        <v>81</v>
      </c>
      <c r="N32" s="121" t="s">
        <v>311</v>
      </c>
      <c r="O32" s="121" t="s">
        <v>312</v>
      </c>
      <c r="P32" s="149">
        <v>4</v>
      </c>
    </row>
    <row r="33" spans="1:16" x14ac:dyDescent="0.35">
      <c r="A33" s="201"/>
      <c r="B33" s="123" t="s">
        <v>54</v>
      </c>
      <c r="C33" s="123">
        <v>73</v>
      </c>
      <c r="D33" s="123">
        <v>0</v>
      </c>
      <c r="E33" s="124">
        <v>0</v>
      </c>
      <c r="F33" s="123">
        <v>14</v>
      </c>
      <c r="G33" s="123">
        <v>0</v>
      </c>
      <c r="H33" s="123">
        <v>0</v>
      </c>
      <c r="I33" s="123">
        <v>13</v>
      </c>
      <c r="J33" s="123">
        <v>0</v>
      </c>
      <c r="K33" s="123">
        <v>0</v>
      </c>
      <c r="L33" s="127">
        <v>0</v>
      </c>
      <c r="M33" s="131">
        <v>73</v>
      </c>
      <c r="N33" s="123">
        <v>14</v>
      </c>
      <c r="O33" s="123">
        <v>13</v>
      </c>
    </row>
    <row r="34" spans="1:16" x14ac:dyDescent="0.35">
      <c r="A34" s="201"/>
      <c r="B34" s="123" t="s">
        <v>55</v>
      </c>
      <c r="C34" s="123">
        <v>40</v>
      </c>
      <c r="D34" s="123">
        <v>0</v>
      </c>
      <c r="E34" s="124">
        <v>3</v>
      </c>
      <c r="F34" s="123">
        <v>6</v>
      </c>
      <c r="G34" s="123">
        <v>0</v>
      </c>
      <c r="H34" s="123">
        <v>0</v>
      </c>
      <c r="I34" s="123">
        <v>51</v>
      </c>
      <c r="J34" s="123">
        <v>0</v>
      </c>
      <c r="K34" s="123">
        <v>0</v>
      </c>
      <c r="L34" s="127">
        <v>0</v>
      </c>
      <c r="M34" s="131">
        <v>43</v>
      </c>
      <c r="N34" s="123">
        <v>6</v>
      </c>
      <c r="O34" s="123">
        <v>51</v>
      </c>
    </row>
    <row r="35" spans="1:16" x14ac:dyDescent="0.35">
      <c r="A35" s="201"/>
      <c r="B35" s="123" t="s">
        <v>56</v>
      </c>
      <c r="C35" s="123">
        <v>72</v>
      </c>
      <c r="D35" s="123">
        <v>0</v>
      </c>
      <c r="E35" s="124">
        <v>1</v>
      </c>
      <c r="F35" s="123">
        <v>2</v>
      </c>
      <c r="G35" s="123">
        <v>0</v>
      </c>
      <c r="H35" s="123">
        <v>0</v>
      </c>
      <c r="I35" s="123">
        <v>18</v>
      </c>
      <c r="J35" s="123">
        <v>0</v>
      </c>
      <c r="K35" s="123">
        <v>0</v>
      </c>
      <c r="L35" s="127">
        <v>0</v>
      </c>
      <c r="M35" s="131">
        <v>73</v>
      </c>
      <c r="N35" s="123">
        <v>9</v>
      </c>
      <c r="O35" s="123">
        <v>18</v>
      </c>
    </row>
    <row r="36" spans="1:16" x14ac:dyDescent="0.35">
      <c r="A36" s="201"/>
      <c r="B36" s="121" t="s">
        <v>57</v>
      </c>
      <c r="C36" s="121">
        <v>94</v>
      </c>
      <c r="D36" s="121">
        <v>0</v>
      </c>
      <c r="E36" s="122">
        <v>0</v>
      </c>
      <c r="F36" s="121">
        <v>2</v>
      </c>
      <c r="G36" s="121">
        <v>0</v>
      </c>
      <c r="H36" s="121">
        <v>0</v>
      </c>
      <c r="I36" s="121" t="s">
        <v>313</v>
      </c>
      <c r="J36" s="121">
        <v>0</v>
      </c>
      <c r="K36" s="121">
        <v>0</v>
      </c>
      <c r="L36" s="126">
        <v>0</v>
      </c>
      <c r="M36" s="130">
        <v>94</v>
      </c>
      <c r="N36" s="121">
        <v>2</v>
      </c>
      <c r="O36" s="121">
        <v>4</v>
      </c>
      <c r="P36" s="150">
        <v>5</v>
      </c>
    </row>
    <row r="37" spans="1:16" x14ac:dyDescent="0.35">
      <c r="A37" s="201"/>
      <c r="B37" s="123" t="s">
        <v>58</v>
      </c>
      <c r="C37" s="123">
        <v>83</v>
      </c>
      <c r="D37" s="123">
        <v>0</v>
      </c>
      <c r="E37" s="124">
        <v>0</v>
      </c>
      <c r="F37" s="123">
        <v>12</v>
      </c>
      <c r="G37" s="123">
        <v>0</v>
      </c>
      <c r="H37" s="123">
        <v>0</v>
      </c>
      <c r="I37" s="123">
        <v>4</v>
      </c>
      <c r="J37" s="123">
        <v>0</v>
      </c>
      <c r="K37" s="123">
        <v>0</v>
      </c>
      <c r="L37" s="127">
        <v>0</v>
      </c>
      <c r="M37" s="131">
        <v>83</v>
      </c>
      <c r="N37" s="123">
        <v>12</v>
      </c>
      <c r="O37" s="123">
        <v>5</v>
      </c>
    </row>
    <row r="38" spans="1:16" x14ac:dyDescent="0.35">
      <c r="A38" s="140"/>
      <c r="B38" s="144"/>
      <c r="C38" s="144"/>
      <c r="D38" s="144"/>
      <c r="E38" s="145"/>
      <c r="F38" s="144"/>
      <c r="G38" s="144"/>
      <c r="H38" s="144"/>
      <c r="I38" s="144"/>
      <c r="J38" s="144"/>
      <c r="K38" s="144"/>
      <c r="L38" s="144"/>
      <c r="M38" s="144"/>
      <c r="N38" s="144"/>
      <c r="O38" s="144"/>
    </row>
    <row r="39" spans="1:16" x14ac:dyDescent="0.35">
      <c r="A39" s="201" t="s">
        <v>278</v>
      </c>
      <c r="B39" s="121" t="s">
        <v>59</v>
      </c>
      <c r="C39" s="121">
        <v>84</v>
      </c>
      <c r="D39" s="121">
        <v>0</v>
      </c>
      <c r="E39" s="122">
        <v>0</v>
      </c>
      <c r="F39" s="121">
        <v>6</v>
      </c>
      <c r="G39" s="121">
        <v>0</v>
      </c>
      <c r="H39" s="121">
        <v>0</v>
      </c>
      <c r="I39" s="121">
        <v>9</v>
      </c>
      <c r="J39" s="121">
        <v>0</v>
      </c>
      <c r="K39" s="121">
        <v>0</v>
      </c>
      <c r="L39" s="126">
        <v>0</v>
      </c>
      <c r="M39" s="130">
        <v>84</v>
      </c>
      <c r="N39" s="121">
        <v>6</v>
      </c>
      <c r="O39" s="121">
        <v>10</v>
      </c>
      <c r="P39" s="149">
        <v>4</v>
      </c>
    </row>
    <row r="40" spans="1:16" x14ac:dyDescent="0.35">
      <c r="A40" s="201"/>
      <c r="B40" s="123" t="s">
        <v>60</v>
      </c>
      <c r="C40" s="123">
        <v>42</v>
      </c>
      <c r="D40" s="123">
        <v>0</v>
      </c>
      <c r="E40" s="124">
        <v>0</v>
      </c>
      <c r="F40" s="123">
        <v>25</v>
      </c>
      <c r="G40" s="123">
        <v>0</v>
      </c>
      <c r="H40" s="123">
        <v>0</v>
      </c>
      <c r="I40" s="123">
        <v>17</v>
      </c>
      <c r="J40" s="123">
        <v>0</v>
      </c>
      <c r="K40" s="123">
        <v>0</v>
      </c>
      <c r="L40" s="127">
        <v>0</v>
      </c>
      <c r="M40" s="131">
        <v>42</v>
      </c>
      <c r="N40" s="123">
        <v>25</v>
      </c>
      <c r="O40" s="123">
        <v>33</v>
      </c>
    </row>
    <row r="41" spans="1:16" x14ac:dyDescent="0.35">
      <c r="A41" s="201"/>
      <c r="B41" s="123" t="s">
        <v>61</v>
      </c>
      <c r="C41" s="123">
        <v>39</v>
      </c>
      <c r="D41" s="123">
        <v>9</v>
      </c>
      <c r="E41" s="124">
        <v>0</v>
      </c>
      <c r="F41" s="123">
        <v>0</v>
      </c>
      <c r="G41" s="123">
        <v>0</v>
      </c>
      <c r="H41" s="123">
        <v>0</v>
      </c>
      <c r="I41" s="123">
        <v>46</v>
      </c>
      <c r="J41" s="123">
        <v>0</v>
      </c>
      <c r="K41" s="123">
        <v>3</v>
      </c>
      <c r="L41" s="127">
        <v>0</v>
      </c>
      <c r="M41" s="131">
        <v>48</v>
      </c>
      <c r="N41" s="123">
        <v>0</v>
      </c>
      <c r="O41" s="123">
        <v>52</v>
      </c>
    </row>
    <row r="42" spans="1:16" x14ac:dyDescent="0.35">
      <c r="A42" s="201"/>
      <c r="B42" s="123" t="s">
        <v>62</v>
      </c>
      <c r="C42" s="123">
        <v>38</v>
      </c>
      <c r="D42" s="123">
        <v>9</v>
      </c>
      <c r="E42" s="124">
        <v>0</v>
      </c>
      <c r="F42" s="123">
        <v>0</v>
      </c>
      <c r="G42" s="123">
        <v>0</v>
      </c>
      <c r="H42" s="123">
        <v>0</v>
      </c>
      <c r="I42" s="123">
        <v>42</v>
      </c>
      <c r="J42" s="123">
        <v>0</v>
      </c>
      <c r="K42" s="123">
        <v>6</v>
      </c>
      <c r="L42" s="127">
        <v>0</v>
      </c>
      <c r="M42" s="131">
        <v>47</v>
      </c>
      <c r="N42" s="123">
        <v>0</v>
      </c>
      <c r="O42" s="123">
        <v>53</v>
      </c>
    </row>
    <row r="43" spans="1:16" x14ac:dyDescent="0.35">
      <c r="A43" s="201"/>
      <c r="B43" s="123" t="s">
        <v>63</v>
      </c>
      <c r="C43" s="123">
        <v>60</v>
      </c>
      <c r="D43" s="123">
        <v>0</v>
      </c>
      <c r="E43" s="124">
        <v>0</v>
      </c>
      <c r="F43" s="123">
        <v>10</v>
      </c>
      <c r="G43" s="123">
        <v>0</v>
      </c>
      <c r="H43" s="123">
        <v>0</v>
      </c>
      <c r="I43" s="123">
        <v>24</v>
      </c>
      <c r="J43" s="123">
        <v>0</v>
      </c>
      <c r="K43" s="123">
        <v>0</v>
      </c>
      <c r="L43" s="127">
        <v>0</v>
      </c>
      <c r="M43" s="131">
        <v>60</v>
      </c>
      <c r="N43" s="123">
        <v>10</v>
      </c>
      <c r="O43" s="123">
        <v>30</v>
      </c>
    </row>
    <row r="44" spans="1:16" x14ac:dyDescent="0.35">
      <c r="A44" s="201"/>
      <c r="B44" s="123" t="s">
        <v>64</v>
      </c>
      <c r="C44" s="123">
        <v>53</v>
      </c>
      <c r="D44" s="123">
        <v>0</v>
      </c>
      <c r="E44" s="124">
        <v>0</v>
      </c>
      <c r="F44" s="123">
        <v>9</v>
      </c>
      <c r="G44" s="123">
        <v>0</v>
      </c>
      <c r="H44" s="123">
        <v>0</v>
      </c>
      <c r="I44" s="123">
        <v>31</v>
      </c>
      <c r="J44" s="123">
        <v>0</v>
      </c>
      <c r="K44" s="123">
        <v>2</v>
      </c>
      <c r="L44" s="127">
        <v>0</v>
      </c>
      <c r="M44" s="131">
        <v>53</v>
      </c>
      <c r="N44" s="123">
        <v>9</v>
      </c>
      <c r="O44" s="123">
        <v>38</v>
      </c>
    </row>
    <row r="45" spans="1:16" x14ac:dyDescent="0.35">
      <c r="A45" s="201"/>
      <c r="B45" s="121" t="s">
        <v>107</v>
      </c>
      <c r="C45" s="121">
        <v>75</v>
      </c>
      <c r="D45" s="121">
        <v>0</v>
      </c>
      <c r="E45" s="122">
        <v>0</v>
      </c>
      <c r="F45" s="121">
        <v>11</v>
      </c>
      <c r="G45" s="121">
        <v>0</v>
      </c>
      <c r="H45" s="121">
        <v>0</v>
      </c>
      <c r="I45" s="121">
        <v>13</v>
      </c>
      <c r="J45" s="121">
        <v>0</v>
      </c>
      <c r="K45" s="121">
        <v>0</v>
      </c>
      <c r="L45" s="126">
        <v>0</v>
      </c>
      <c r="M45" s="130">
        <v>75</v>
      </c>
      <c r="N45" s="121">
        <v>11</v>
      </c>
      <c r="O45" s="121">
        <v>14</v>
      </c>
      <c r="P45" s="150">
        <v>5</v>
      </c>
    </row>
    <row r="46" spans="1:16" x14ac:dyDescent="0.35">
      <c r="A46" s="201"/>
      <c r="B46" s="121" t="s">
        <v>65</v>
      </c>
      <c r="C46" s="121">
        <v>81</v>
      </c>
      <c r="D46" s="121">
        <v>0</v>
      </c>
      <c r="E46" s="122">
        <v>0</v>
      </c>
      <c r="F46" s="121">
        <v>3</v>
      </c>
      <c r="G46" s="121">
        <v>0</v>
      </c>
      <c r="H46" s="121">
        <v>0</v>
      </c>
      <c r="I46" s="121">
        <v>15</v>
      </c>
      <c r="J46" s="121">
        <v>0</v>
      </c>
      <c r="K46" s="121">
        <v>0</v>
      </c>
      <c r="L46" s="126">
        <v>0</v>
      </c>
      <c r="M46" s="130">
        <v>81</v>
      </c>
      <c r="N46" s="121">
        <v>3</v>
      </c>
      <c r="O46" s="121">
        <v>16</v>
      </c>
      <c r="P46" s="150">
        <v>5</v>
      </c>
    </row>
    <row r="47" spans="1:16" x14ac:dyDescent="0.35">
      <c r="A47" s="201"/>
      <c r="B47" s="123" t="s">
        <v>66</v>
      </c>
      <c r="C47" s="123">
        <v>67</v>
      </c>
      <c r="D47" s="123">
        <v>0</v>
      </c>
      <c r="E47" s="124">
        <v>0</v>
      </c>
      <c r="F47" s="123">
        <v>7</v>
      </c>
      <c r="G47" s="123">
        <v>0</v>
      </c>
      <c r="H47" s="123">
        <v>0</v>
      </c>
      <c r="I47" s="123">
        <v>23</v>
      </c>
      <c r="J47" s="123">
        <v>3</v>
      </c>
      <c r="K47" s="123">
        <v>0</v>
      </c>
      <c r="L47" s="127">
        <v>0</v>
      </c>
      <c r="M47" s="131">
        <v>67</v>
      </c>
      <c r="N47" s="123">
        <v>7</v>
      </c>
      <c r="O47" s="123">
        <v>26</v>
      </c>
    </row>
    <row r="48" spans="1:16" x14ac:dyDescent="0.35">
      <c r="A48" s="201"/>
      <c r="B48" s="123" t="s">
        <v>67</v>
      </c>
      <c r="C48" s="123">
        <v>55</v>
      </c>
      <c r="D48" s="123">
        <v>6</v>
      </c>
      <c r="E48" s="124">
        <v>0</v>
      </c>
      <c r="F48" s="123">
        <v>4</v>
      </c>
      <c r="G48" s="123">
        <v>0</v>
      </c>
      <c r="H48" s="123">
        <v>0</v>
      </c>
      <c r="I48" s="123">
        <v>30</v>
      </c>
      <c r="J48" s="123">
        <v>0</v>
      </c>
      <c r="K48" s="123">
        <v>0</v>
      </c>
      <c r="L48" s="127">
        <v>0</v>
      </c>
      <c r="M48" s="131">
        <v>61</v>
      </c>
      <c r="N48" s="123">
        <v>4</v>
      </c>
      <c r="O48" s="123">
        <v>35</v>
      </c>
    </row>
    <row r="49" spans="1:16" x14ac:dyDescent="0.35">
      <c r="A49" s="201"/>
      <c r="B49" s="121" t="s">
        <v>4</v>
      </c>
      <c r="C49" s="121">
        <v>64</v>
      </c>
      <c r="D49" s="121">
        <v>0</v>
      </c>
      <c r="E49" s="122">
        <v>0</v>
      </c>
      <c r="F49" s="121">
        <v>5</v>
      </c>
      <c r="G49" s="121">
        <v>0</v>
      </c>
      <c r="H49" s="121">
        <v>0</v>
      </c>
      <c r="I49" s="121">
        <v>27</v>
      </c>
      <c r="J49" s="121" t="s">
        <v>314</v>
      </c>
      <c r="K49" s="121" t="s">
        <v>156</v>
      </c>
      <c r="L49" s="126">
        <v>0</v>
      </c>
      <c r="M49" s="130">
        <v>64</v>
      </c>
      <c r="N49" s="121">
        <v>5</v>
      </c>
      <c r="O49" s="121">
        <v>31</v>
      </c>
      <c r="P49" s="151">
        <v>6</v>
      </c>
    </row>
    <row r="50" spans="1:16" x14ac:dyDescent="0.35">
      <c r="A50" s="140"/>
      <c r="B50" s="142"/>
      <c r="C50" s="142"/>
      <c r="D50" s="142"/>
      <c r="E50" s="143"/>
      <c r="F50" s="142"/>
      <c r="G50" s="142"/>
      <c r="H50" s="142"/>
      <c r="I50" s="142"/>
      <c r="J50" s="142"/>
      <c r="K50" s="142"/>
      <c r="L50" s="142"/>
      <c r="M50" s="142"/>
      <c r="N50" s="142"/>
      <c r="O50" s="142"/>
    </row>
    <row r="51" spans="1:16" x14ac:dyDescent="0.35">
      <c r="A51" s="201" t="s">
        <v>279</v>
      </c>
      <c r="B51" s="121" t="s">
        <v>68</v>
      </c>
      <c r="C51" s="121">
        <v>40</v>
      </c>
      <c r="D51" s="121">
        <v>0</v>
      </c>
      <c r="E51" s="122">
        <v>8</v>
      </c>
      <c r="F51" s="121">
        <v>2</v>
      </c>
      <c r="G51" s="121">
        <v>0</v>
      </c>
      <c r="H51" s="121">
        <v>0</v>
      </c>
      <c r="I51" s="121">
        <v>45</v>
      </c>
      <c r="J51" s="121" t="s">
        <v>315</v>
      </c>
      <c r="K51" s="121">
        <v>3</v>
      </c>
      <c r="L51" s="126">
        <v>0</v>
      </c>
      <c r="M51" s="130">
        <v>48</v>
      </c>
      <c r="N51" s="121">
        <v>2</v>
      </c>
      <c r="O51" s="121">
        <v>50</v>
      </c>
      <c r="P51" s="149">
        <v>4</v>
      </c>
    </row>
    <row r="52" spans="1:16" x14ac:dyDescent="0.35">
      <c r="A52" s="201"/>
      <c r="B52" s="123" t="s">
        <v>5</v>
      </c>
      <c r="C52" s="123">
        <v>38</v>
      </c>
      <c r="D52" s="123">
        <v>0</v>
      </c>
      <c r="E52" s="124">
        <v>0</v>
      </c>
      <c r="F52" s="123">
        <v>5</v>
      </c>
      <c r="G52" s="123">
        <v>0</v>
      </c>
      <c r="H52" s="123">
        <v>0</v>
      </c>
      <c r="I52" s="123">
        <v>39</v>
      </c>
      <c r="J52" s="123">
        <v>0</v>
      </c>
      <c r="K52" s="123">
        <v>0</v>
      </c>
      <c r="L52" s="127">
        <v>16</v>
      </c>
      <c r="M52" s="131">
        <v>38</v>
      </c>
      <c r="N52" s="123">
        <v>5</v>
      </c>
      <c r="O52" s="123">
        <v>57</v>
      </c>
    </row>
    <row r="53" spans="1:16" x14ac:dyDescent="0.35">
      <c r="A53" s="201"/>
      <c r="B53" s="121" t="s">
        <v>69</v>
      </c>
      <c r="C53" s="121">
        <v>81</v>
      </c>
      <c r="D53" s="121">
        <v>0</v>
      </c>
      <c r="E53" s="122">
        <v>0</v>
      </c>
      <c r="F53" s="121">
        <v>5</v>
      </c>
      <c r="G53" s="121">
        <v>0</v>
      </c>
      <c r="H53" s="121">
        <v>0</v>
      </c>
      <c r="I53" s="121">
        <v>13</v>
      </c>
      <c r="J53" s="121">
        <v>0</v>
      </c>
      <c r="K53" s="121">
        <v>0</v>
      </c>
      <c r="L53" s="126">
        <v>0</v>
      </c>
      <c r="M53" s="130">
        <v>81</v>
      </c>
      <c r="N53" s="121">
        <v>5</v>
      </c>
      <c r="O53" s="121">
        <v>14</v>
      </c>
      <c r="P53" s="150">
        <v>5</v>
      </c>
    </row>
    <row r="54" spans="1:16" x14ac:dyDescent="0.35">
      <c r="A54" s="201"/>
      <c r="B54" s="123" t="s">
        <v>70</v>
      </c>
      <c r="C54" s="123">
        <v>70</v>
      </c>
      <c r="D54" s="123">
        <v>0</v>
      </c>
      <c r="E54" s="124">
        <v>0</v>
      </c>
      <c r="F54" s="123">
        <v>5</v>
      </c>
      <c r="G54" s="123">
        <v>0</v>
      </c>
      <c r="H54" s="123">
        <v>0</v>
      </c>
      <c r="I54" s="123">
        <v>21</v>
      </c>
      <c r="J54" s="123">
        <v>0</v>
      </c>
      <c r="K54" s="123">
        <v>3</v>
      </c>
      <c r="L54" s="127">
        <v>0</v>
      </c>
      <c r="M54" s="131">
        <v>70</v>
      </c>
      <c r="N54" s="123">
        <v>5</v>
      </c>
      <c r="O54" s="123">
        <v>25</v>
      </c>
    </row>
    <row r="55" spans="1:16" x14ac:dyDescent="0.35">
      <c r="A55" s="201"/>
      <c r="B55" s="123" t="s">
        <v>71</v>
      </c>
      <c r="C55" s="123">
        <v>54</v>
      </c>
      <c r="D55" s="123" t="s">
        <v>190</v>
      </c>
      <c r="E55" s="124">
        <v>5</v>
      </c>
      <c r="F55" s="123">
        <v>5</v>
      </c>
      <c r="G55" s="123">
        <v>0</v>
      </c>
      <c r="H55" s="123">
        <v>0</v>
      </c>
      <c r="I55" s="123">
        <v>31</v>
      </c>
      <c r="J55" s="123" t="s">
        <v>156</v>
      </c>
      <c r="K55" s="123">
        <v>2</v>
      </c>
      <c r="L55" s="127">
        <v>0</v>
      </c>
      <c r="M55" s="131" t="s">
        <v>316</v>
      </c>
      <c r="N55" s="123">
        <v>5</v>
      </c>
      <c r="O55" s="123" t="s">
        <v>317</v>
      </c>
    </row>
    <row r="56" spans="1:16" x14ac:dyDescent="0.35">
      <c r="A56" s="201"/>
      <c r="B56" s="123" t="s">
        <v>72</v>
      </c>
      <c r="C56" s="123">
        <v>86</v>
      </c>
      <c r="D56" s="123">
        <v>0</v>
      </c>
      <c r="E56" s="124">
        <v>0</v>
      </c>
      <c r="F56" s="123">
        <v>3</v>
      </c>
      <c r="G56" s="123">
        <v>0</v>
      </c>
      <c r="H56" s="123">
        <v>0</v>
      </c>
      <c r="I56" s="123">
        <v>11</v>
      </c>
      <c r="J56" s="123">
        <v>0</v>
      </c>
      <c r="K56" s="123">
        <v>0</v>
      </c>
      <c r="L56" s="127">
        <v>0</v>
      </c>
      <c r="M56" s="131">
        <v>86</v>
      </c>
      <c r="N56" s="123">
        <v>3</v>
      </c>
      <c r="O56" s="123">
        <v>11</v>
      </c>
    </row>
    <row r="57" spans="1:16" x14ac:dyDescent="0.35">
      <c r="A57" s="201"/>
      <c r="B57" s="123" t="s">
        <v>73</v>
      </c>
      <c r="C57" s="123">
        <v>54</v>
      </c>
      <c r="D57" s="123">
        <v>0</v>
      </c>
      <c r="E57" s="124">
        <v>0</v>
      </c>
      <c r="F57" s="123">
        <v>10</v>
      </c>
      <c r="G57" s="123">
        <v>0</v>
      </c>
      <c r="H57" s="123">
        <v>0</v>
      </c>
      <c r="I57" s="123">
        <v>34</v>
      </c>
      <c r="J57" s="123">
        <v>1</v>
      </c>
      <c r="K57" s="123">
        <v>0</v>
      </c>
      <c r="L57" s="127">
        <v>0</v>
      </c>
      <c r="M57" s="131">
        <v>54</v>
      </c>
      <c r="N57" s="123">
        <v>10</v>
      </c>
      <c r="O57" s="123">
        <v>36</v>
      </c>
    </row>
    <row r="58" spans="1:16" x14ac:dyDescent="0.35">
      <c r="A58" s="201"/>
      <c r="B58" s="121" t="s">
        <v>74</v>
      </c>
      <c r="C58" s="121">
        <v>60</v>
      </c>
      <c r="D58" s="121">
        <v>3</v>
      </c>
      <c r="E58" s="122">
        <v>0</v>
      </c>
      <c r="F58" s="121">
        <v>0</v>
      </c>
      <c r="G58" s="121">
        <v>0</v>
      </c>
      <c r="H58" s="121">
        <v>0</v>
      </c>
      <c r="I58" s="121">
        <v>27</v>
      </c>
      <c r="J58" s="121">
        <v>0</v>
      </c>
      <c r="K58" s="121">
        <v>0</v>
      </c>
      <c r="L58" s="126">
        <v>0</v>
      </c>
      <c r="M58" s="130">
        <v>63</v>
      </c>
      <c r="N58" s="121">
        <v>0</v>
      </c>
      <c r="O58" s="121">
        <v>37</v>
      </c>
      <c r="P58" s="151">
        <v>6</v>
      </c>
    </row>
    <row r="59" spans="1:16" x14ac:dyDescent="0.35">
      <c r="B59" s="142"/>
      <c r="C59" s="142"/>
      <c r="D59" s="142"/>
      <c r="E59" s="143"/>
      <c r="F59" s="142"/>
      <c r="G59" s="142"/>
      <c r="H59" s="142"/>
      <c r="I59" s="142"/>
      <c r="J59" s="142"/>
      <c r="K59" s="142"/>
      <c r="L59" s="142"/>
      <c r="M59" s="142"/>
      <c r="N59" s="142"/>
      <c r="O59" s="142"/>
    </row>
    <row r="60" spans="1:16" x14ac:dyDescent="0.35">
      <c r="A60" s="201" t="s">
        <v>280</v>
      </c>
      <c r="B60" s="121" t="s">
        <v>75</v>
      </c>
      <c r="C60" s="121">
        <v>76</v>
      </c>
      <c r="D60" s="121">
        <v>0</v>
      </c>
      <c r="E60" s="122">
        <v>0</v>
      </c>
      <c r="F60" s="121">
        <v>4</v>
      </c>
      <c r="G60" s="121">
        <v>0</v>
      </c>
      <c r="H60" s="121">
        <v>0</v>
      </c>
      <c r="I60" s="121">
        <v>13</v>
      </c>
      <c r="J60" s="121">
        <v>0</v>
      </c>
      <c r="K60" s="121">
        <v>0</v>
      </c>
      <c r="L60" s="126">
        <v>0</v>
      </c>
      <c r="M60" s="130">
        <v>76</v>
      </c>
      <c r="N60" s="121">
        <v>4</v>
      </c>
      <c r="O60" s="121">
        <v>20</v>
      </c>
      <c r="P60" s="150">
        <v>5</v>
      </c>
    </row>
    <row r="61" spans="1:16" x14ac:dyDescent="0.35">
      <c r="A61" s="201"/>
      <c r="B61" s="123" t="s">
        <v>76</v>
      </c>
      <c r="C61" s="123">
        <v>49</v>
      </c>
      <c r="D61" s="123">
        <v>9</v>
      </c>
      <c r="E61" s="124">
        <v>0</v>
      </c>
      <c r="F61" s="123">
        <v>10</v>
      </c>
      <c r="G61" s="123">
        <v>0</v>
      </c>
      <c r="H61" s="123">
        <v>0</v>
      </c>
      <c r="I61" s="123">
        <v>28</v>
      </c>
      <c r="J61" s="123" t="s">
        <v>318</v>
      </c>
      <c r="K61" s="123">
        <v>3</v>
      </c>
      <c r="L61" s="127">
        <v>0</v>
      </c>
      <c r="M61" s="131">
        <v>58</v>
      </c>
      <c r="N61" s="123">
        <v>10</v>
      </c>
      <c r="O61" s="123">
        <v>32</v>
      </c>
    </row>
    <row r="62" spans="1:16" x14ac:dyDescent="0.35">
      <c r="A62" s="201"/>
      <c r="B62" s="123" t="s">
        <v>77</v>
      </c>
      <c r="C62" s="123">
        <v>78</v>
      </c>
      <c r="D62" s="123">
        <v>0</v>
      </c>
      <c r="E62" s="124">
        <v>0</v>
      </c>
      <c r="F62" s="123">
        <v>4</v>
      </c>
      <c r="G62" s="123">
        <v>0</v>
      </c>
      <c r="H62" s="123">
        <v>0</v>
      </c>
      <c r="I62" s="123">
        <v>17</v>
      </c>
      <c r="J62" s="123" t="s">
        <v>318</v>
      </c>
      <c r="K62" s="123">
        <v>0</v>
      </c>
      <c r="L62" s="127">
        <v>0</v>
      </c>
      <c r="M62" s="131">
        <v>78</v>
      </c>
      <c r="N62" s="123">
        <v>4</v>
      </c>
      <c r="O62" s="123">
        <v>18</v>
      </c>
    </row>
    <row r="63" spans="1:16" x14ac:dyDescent="0.35">
      <c r="A63" s="201"/>
      <c r="B63" s="123" t="s">
        <v>6</v>
      </c>
      <c r="C63" s="123">
        <v>45</v>
      </c>
      <c r="D63" s="123">
        <v>7</v>
      </c>
      <c r="E63" s="124">
        <v>0</v>
      </c>
      <c r="F63" s="123">
        <v>7</v>
      </c>
      <c r="G63" s="123">
        <v>1</v>
      </c>
      <c r="H63" s="123">
        <v>0</v>
      </c>
      <c r="I63" s="123">
        <v>28</v>
      </c>
      <c r="J63" s="123">
        <v>3</v>
      </c>
      <c r="K63" s="123">
        <v>0</v>
      </c>
      <c r="L63" s="127">
        <v>0</v>
      </c>
      <c r="M63" s="131">
        <v>52</v>
      </c>
      <c r="N63" s="123">
        <v>8</v>
      </c>
      <c r="O63" s="123">
        <v>40</v>
      </c>
    </row>
    <row r="64" spans="1:16" x14ac:dyDescent="0.35">
      <c r="A64" s="201"/>
      <c r="B64" s="121" t="s">
        <v>7</v>
      </c>
      <c r="C64" s="121">
        <v>68</v>
      </c>
      <c r="D64" s="121">
        <v>3</v>
      </c>
      <c r="E64" s="122">
        <v>0</v>
      </c>
      <c r="F64" s="121">
        <v>6</v>
      </c>
      <c r="G64" s="121">
        <v>0</v>
      </c>
      <c r="H64" s="121">
        <v>0</v>
      </c>
      <c r="I64" s="121">
        <v>22</v>
      </c>
      <c r="J64" s="121" t="s">
        <v>318</v>
      </c>
      <c r="K64" s="121">
        <v>0</v>
      </c>
      <c r="L64" s="126">
        <v>0</v>
      </c>
      <c r="M64" s="130">
        <v>71</v>
      </c>
      <c r="N64" s="121">
        <v>6</v>
      </c>
      <c r="O64" s="121">
        <v>23</v>
      </c>
      <c r="P64" s="151">
        <v>6</v>
      </c>
    </row>
    <row r="65" spans="1:16" x14ac:dyDescent="0.35">
      <c r="A65" s="201"/>
      <c r="B65" s="123" t="s">
        <v>78</v>
      </c>
      <c r="C65" s="123">
        <v>62</v>
      </c>
      <c r="D65" s="123">
        <v>0</v>
      </c>
      <c r="E65" s="124">
        <v>0</v>
      </c>
      <c r="F65" s="123">
        <v>6</v>
      </c>
      <c r="G65" s="123">
        <v>0</v>
      </c>
      <c r="H65" s="123">
        <v>0</v>
      </c>
      <c r="I65" s="123">
        <v>28</v>
      </c>
      <c r="J65" s="123">
        <v>0</v>
      </c>
      <c r="K65" s="123">
        <v>0</v>
      </c>
      <c r="L65" s="127">
        <v>0</v>
      </c>
      <c r="M65" s="131">
        <v>62</v>
      </c>
      <c r="N65" s="123">
        <v>6</v>
      </c>
      <c r="O65" s="123">
        <v>32</v>
      </c>
    </row>
    <row r="66" spans="1:16" x14ac:dyDescent="0.35">
      <c r="A66" s="201"/>
      <c r="B66" s="123" t="s">
        <v>79</v>
      </c>
      <c r="C66" s="123">
        <v>53</v>
      </c>
      <c r="D66" s="123">
        <v>3</v>
      </c>
      <c r="E66" s="124">
        <v>0</v>
      </c>
      <c r="F66" s="123">
        <v>8</v>
      </c>
      <c r="G66" s="123">
        <v>0</v>
      </c>
      <c r="H66" s="123">
        <v>1</v>
      </c>
      <c r="I66" s="123">
        <v>35</v>
      </c>
      <c r="J66" s="123">
        <v>0</v>
      </c>
      <c r="K66" s="123">
        <v>0</v>
      </c>
      <c r="L66" s="127">
        <v>0</v>
      </c>
      <c r="M66" s="131">
        <v>56</v>
      </c>
      <c r="N66" s="123">
        <v>9</v>
      </c>
      <c r="O66" s="123">
        <v>35</v>
      </c>
    </row>
    <row r="67" spans="1:16" x14ac:dyDescent="0.35">
      <c r="A67" s="201"/>
      <c r="B67" s="121" t="s">
        <v>8</v>
      </c>
      <c r="C67" s="121">
        <v>89</v>
      </c>
      <c r="D67" s="121">
        <v>0</v>
      </c>
      <c r="E67" s="122">
        <v>0</v>
      </c>
      <c r="F67" s="121">
        <v>6</v>
      </c>
      <c r="G67" s="121">
        <v>0</v>
      </c>
      <c r="H67" s="121">
        <v>0</v>
      </c>
      <c r="I67" s="121">
        <v>4</v>
      </c>
      <c r="J67" s="121">
        <v>0</v>
      </c>
      <c r="K67" s="121">
        <v>0</v>
      </c>
      <c r="L67" s="126">
        <v>0</v>
      </c>
      <c r="M67" s="130">
        <v>89</v>
      </c>
      <c r="N67" s="121">
        <v>6</v>
      </c>
      <c r="O67" s="121">
        <v>5</v>
      </c>
      <c r="P67" s="152">
        <v>7</v>
      </c>
    </row>
    <row r="68" spans="1:16" x14ac:dyDescent="0.35">
      <c r="B68" s="142"/>
      <c r="C68" s="142"/>
      <c r="D68" s="142"/>
      <c r="E68" s="143"/>
      <c r="F68" s="142"/>
      <c r="G68" s="142"/>
      <c r="H68" s="142"/>
      <c r="I68" s="142"/>
      <c r="J68" s="142"/>
      <c r="K68" s="142"/>
      <c r="L68" s="142"/>
      <c r="M68" s="142"/>
      <c r="N68" s="142"/>
      <c r="O68" s="142"/>
    </row>
    <row r="69" spans="1:16" x14ac:dyDescent="0.35">
      <c r="A69" s="201" t="s">
        <v>281</v>
      </c>
      <c r="B69" s="121" t="s">
        <v>80</v>
      </c>
      <c r="C69" s="121">
        <v>57</v>
      </c>
      <c r="D69" s="121">
        <v>0</v>
      </c>
      <c r="E69" s="122">
        <v>0</v>
      </c>
      <c r="F69" s="121">
        <v>3</v>
      </c>
      <c r="G69" s="121">
        <v>0</v>
      </c>
      <c r="H69" s="121">
        <v>0</v>
      </c>
      <c r="I69" s="121">
        <v>23</v>
      </c>
      <c r="J69" s="121">
        <v>0</v>
      </c>
      <c r="K69" s="121">
        <v>7</v>
      </c>
      <c r="L69" s="126">
        <v>0</v>
      </c>
      <c r="M69" s="130">
        <v>57</v>
      </c>
      <c r="N69" s="121">
        <v>3</v>
      </c>
      <c r="O69" s="121">
        <v>40</v>
      </c>
      <c r="P69" s="150">
        <v>5</v>
      </c>
    </row>
    <row r="70" spans="1:16" x14ac:dyDescent="0.35">
      <c r="A70" s="201"/>
      <c r="B70" s="123" t="s">
        <v>81</v>
      </c>
      <c r="C70" s="123">
        <v>55</v>
      </c>
      <c r="D70" s="123">
        <v>0</v>
      </c>
      <c r="E70" s="124">
        <v>6</v>
      </c>
      <c r="F70" s="123">
        <v>8</v>
      </c>
      <c r="G70" s="123">
        <v>0</v>
      </c>
      <c r="H70" s="123">
        <v>0</v>
      </c>
      <c r="I70" s="123">
        <v>26</v>
      </c>
      <c r="J70" s="123" t="s">
        <v>315</v>
      </c>
      <c r="K70" s="123" t="s">
        <v>319</v>
      </c>
      <c r="L70" s="127">
        <v>0</v>
      </c>
      <c r="M70" s="131">
        <v>61</v>
      </c>
      <c r="N70" s="123">
        <v>8</v>
      </c>
      <c r="O70" s="123">
        <v>31</v>
      </c>
    </row>
    <row r="71" spans="1:16" x14ac:dyDescent="0.35">
      <c r="A71" s="201"/>
      <c r="B71" s="123" t="s">
        <v>82</v>
      </c>
      <c r="C71" s="123">
        <v>60</v>
      </c>
      <c r="D71" s="123" t="s">
        <v>313</v>
      </c>
      <c r="E71" s="124">
        <v>0</v>
      </c>
      <c r="F71" s="123">
        <v>5</v>
      </c>
      <c r="G71" s="123">
        <v>0</v>
      </c>
      <c r="H71" s="123">
        <v>0</v>
      </c>
      <c r="I71" s="123">
        <v>30</v>
      </c>
      <c r="J71" s="123">
        <v>0</v>
      </c>
      <c r="K71" s="123" t="s">
        <v>315</v>
      </c>
      <c r="L71" s="127">
        <v>0</v>
      </c>
      <c r="M71" s="131" t="s">
        <v>320</v>
      </c>
      <c r="N71" s="123">
        <v>5</v>
      </c>
      <c r="O71" s="123" t="s">
        <v>321</v>
      </c>
    </row>
    <row r="72" spans="1:16" x14ac:dyDescent="0.35">
      <c r="A72" s="201"/>
      <c r="B72" s="121" t="s">
        <v>83</v>
      </c>
      <c r="C72" s="121">
        <v>60</v>
      </c>
      <c r="D72" s="121">
        <v>7</v>
      </c>
      <c r="E72" s="122">
        <v>0</v>
      </c>
      <c r="F72" s="121">
        <v>4</v>
      </c>
      <c r="G72" s="121">
        <v>0</v>
      </c>
      <c r="H72" s="121">
        <v>0</v>
      </c>
      <c r="I72" s="121">
        <v>25</v>
      </c>
      <c r="J72" s="121" t="s">
        <v>322</v>
      </c>
      <c r="K72" s="121">
        <v>0</v>
      </c>
      <c r="L72" s="126">
        <v>0</v>
      </c>
      <c r="M72" s="130">
        <v>67</v>
      </c>
      <c r="N72" s="121">
        <v>4</v>
      </c>
      <c r="O72" s="121">
        <v>29</v>
      </c>
      <c r="P72" s="151">
        <v>6</v>
      </c>
    </row>
    <row r="73" spans="1:16" x14ac:dyDescent="0.35">
      <c r="A73" s="201"/>
      <c r="B73" s="121" t="s">
        <v>9</v>
      </c>
      <c r="C73" s="121">
        <v>65</v>
      </c>
      <c r="D73" s="121">
        <v>5</v>
      </c>
      <c r="E73" s="122">
        <v>0</v>
      </c>
      <c r="F73" s="121">
        <v>4</v>
      </c>
      <c r="G73" s="121">
        <v>0</v>
      </c>
      <c r="H73" s="121">
        <v>0</v>
      </c>
      <c r="I73" s="121">
        <v>25</v>
      </c>
      <c r="J73" s="121" t="s">
        <v>156</v>
      </c>
      <c r="K73" s="121">
        <v>0</v>
      </c>
      <c r="L73" s="126">
        <v>0</v>
      </c>
      <c r="M73" s="130">
        <v>70</v>
      </c>
      <c r="N73" s="121">
        <v>4</v>
      </c>
      <c r="O73" s="121">
        <v>26</v>
      </c>
      <c r="P73" s="151">
        <v>6</v>
      </c>
    </row>
    <row r="74" spans="1:16" x14ac:dyDescent="0.35">
      <c r="A74" s="201"/>
      <c r="B74" s="123" t="s">
        <v>84</v>
      </c>
      <c r="C74" s="123">
        <v>48</v>
      </c>
      <c r="D74" s="123">
        <v>0</v>
      </c>
      <c r="E74" s="124">
        <v>0</v>
      </c>
      <c r="F74" s="123">
        <v>4</v>
      </c>
      <c r="G74" s="123">
        <v>0</v>
      </c>
      <c r="H74" s="123">
        <v>0</v>
      </c>
      <c r="I74" s="123">
        <v>40</v>
      </c>
      <c r="J74" s="123">
        <v>2</v>
      </c>
      <c r="K74" s="123">
        <v>4</v>
      </c>
      <c r="L74" s="127">
        <v>0</v>
      </c>
      <c r="M74" s="131">
        <v>48</v>
      </c>
      <c r="N74" s="123">
        <v>4</v>
      </c>
      <c r="O74" s="123">
        <v>48</v>
      </c>
    </row>
    <row r="75" spans="1:16" x14ac:dyDescent="0.35">
      <c r="A75" s="201"/>
      <c r="B75" s="123" t="s">
        <v>85</v>
      </c>
      <c r="C75" s="123">
        <v>54</v>
      </c>
      <c r="D75" s="123">
        <v>0</v>
      </c>
      <c r="E75" s="124">
        <v>0</v>
      </c>
      <c r="F75" s="123">
        <v>5</v>
      </c>
      <c r="G75" s="123">
        <v>0</v>
      </c>
      <c r="H75" s="123">
        <v>0</v>
      </c>
      <c r="I75" s="123">
        <v>34</v>
      </c>
      <c r="J75" s="123">
        <v>0</v>
      </c>
      <c r="K75" s="123">
        <v>7</v>
      </c>
      <c r="L75" s="127">
        <v>0</v>
      </c>
      <c r="M75" s="131">
        <v>54</v>
      </c>
      <c r="N75" s="123">
        <v>5</v>
      </c>
      <c r="O75" s="123">
        <v>41</v>
      </c>
    </row>
    <row r="76" spans="1:16" x14ac:dyDescent="0.35">
      <c r="A76" s="201"/>
      <c r="B76" s="121" t="s">
        <v>10</v>
      </c>
      <c r="C76" s="121">
        <v>85</v>
      </c>
      <c r="D76" s="121">
        <v>0</v>
      </c>
      <c r="E76" s="122">
        <v>0</v>
      </c>
      <c r="F76" s="121">
        <v>10</v>
      </c>
      <c r="G76" s="121">
        <v>0</v>
      </c>
      <c r="H76" s="121">
        <v>0</v>
      </c>
      <c r="I76" s="121">
        <v>4</v>
      </c>
      <c r="J76" s="121">
        <v>0</v>
      </c>
      <c r="K76" s="121">
        <v>0</v>
      </c>
      <c r="L76" s="126">
        <v>0</v>
      </c>
      <c r="M76" s="130">
        <v>85</v>
      </c>
      <c r="N76" s="121">
        <v>10</v>
      </c>
      <c r="O76" s="121">
        <v>5</v>
      </c>
      <c r="P76" s="152">
        <v>7</v>
      </c>
    </row>
    <row r="77" spans="1:16" x14ac:dyDescent="0.35">
      <c r="B77" s="142"/>
      <c r="C77" s="142"/>
      <c r="D77" s="142"/>
      <c r="E77" s="143"/>
      <c r="F77" s="142"/>
      <c r="G77" s="142"/>
      <c r="H77" s="142"/>
      <c r="I77" s="142"/>
      <c r="J77" s="142"/>
      <c r="K77" s="142"/>
      <c r="L77" s="142"/>
      <c r="M77" s="142"/>
      <c r="N77" s="142"/>
      <c r="O77" s="142"/>
    </row>
    <row r="78" spans="1:16" x14ac:dyDescent="0.35">
      <c r="A78" s="201" t="s">
        <v>282</v>
      </c>
      <c r="B78" s="123" t="s">
        <v>86</v>
      </c>
      <c r="C78" s="123">
        <v>58</v>
      </c>
      <c r="D78" s="123">
        <v>0</v>
      </c>
      <c r="E78" s="124">
        <v>0</v>
      </c>
      <c r="F78" s="123">
        <v>7</v>
      </c>
      <c r="G78" s="123">
        <v>0</v>
      </c>
      <c r="H78" s="123">
        <v>0</v>
      </c>
      <c r="I78" s="123">
        <v>23</v>
      </c>
      <c r="J78" s="123">
        <v>0</v>
      </c>
      <c r="K78" s="123">
        <v>8</v>
      </c>
      <c r="L78" s="127">
        <v>0</v>
      </c>
      <c r="M78" s="131">
        <v>58</v>
      </c>
      <c r="N78" s="123">
        <v>7</v>
      </c>
      <c r="O78" s="123">
        <v>35</v>
      </c>
    </row>
    <row r="79" spans="1:16" x14ac:dyDescent="0.35">
      <c r="A79" s="201"/>
      <c r="B79" s="123" t="s">
        <v>87</v>
      </c>
      <c r="C79" s="123">
        <v>57</v>
      </c>
      <c r="D79" s="123">
        <v>0</v>
      </c>
      <c r="E79" s="124">
        <v>0</v>
      </c>
      <c r="F79" s="123">
        <v>8</v>
      </c>
      <c r="G79" s="123">
        <v>0</v>
      </c>
      <c r="H79" s="123">
        <v>0</v>
      </c>
      <c r="I79" s="123">
        <v>31</v>
      </c>
      <c r="J79" s="123">
        <v>1</v>
      </c>
      <c r="K79" s="123">
        <v>0</v>
      </c>
      <c r="L79" s="127">
        <v>0</v>
      </c>
      <c r="M79" s="131">
        <v>57</v>
      </c>
      <c r="N79" s="123">
        <v>8</v>
      </c>
      <c r="O79" s="123">
        <v>35</v>
      </c>
    </row>
    <row r="80" spans="1:16" x14ac:dyDescent="0.35">
      <c r="A80" s="201"/>
      <c r="B80" s="123" t="s">
        <v>11</v>
      </c>
      <c r="C80" s="123">
        <v>54</v>
      </c>
      <c r="D80" s="123">
        <v>0</v>
      </c>
      <c r="E80" s="124">
        <v>0</v>
      </c>
      <c r="F80" s="123" t="s">
        <v>311</v>
      </c>
      <c r="G80" s="123">
        <v>0</v>
      </c>
      <c r="H80" s="123">
        <v>0</v>
      </c>
      <c r="I80" s="123">
        <v>32</v>
      </c>
      <c r="J80" s="123" t="s">
        <v>315</v>
      </c>
      <c r="K80" s="123">
        <v>6</v>
      </c>
      <c r="L80" s="127">
        <v>0</v>
      </c>
      <c r="M80" s="131">
        <v>54</v>
      </c>
      <c r="N80" s="123" t="s">
        <v>311</v>
      </c>
      <c r="O80" s="123" t="s">
        <v>323</v>
      </c>
    </row>
    <row r="81" spans="1:16" x14ac:dyDescent="0.35">
      <c r="A81" s="201"/>
      <c r="B81" s="121" t="s">
        <v>88</v>
      </c>
      <c r="C81" s="121">
        <v>65</v>
      </c>
      <c r="D81" s="121">
        <v>4</v>
      </c>
      <c r="E81" s="122">
        <v>0</v>
      </c>
      <c r="F81" s="121">
        <v>3</v>
      </c>
      <c r="G81" s="121">
        <v>0</v>
      </c>
      <c r="H81" s="121">
        <v>0</v>
      </c>
      <c r="I81" s="121">
        <v>26</v>
      </c>
      <c r="J81" s="121" t="s">
        <v>156</v>
      </c>
      <c r="K81" s="121">
        <v>0</v>
      </c>
      <c r="L81" s="126">
        <v>0</v>
      </c>
      <c r="M81" s="130">
        <v>69</v>
      </c>
      <c r="N81" s="121">
        <v>3</v>
      </c>
      <c r="O81" s="121">
        <v>28</v>
      </c>
      <c r="P81" s="151">
        <v>6</v>
      </c>
    </row>
    <row r="82" spans="1:16" x14ac:dyDescent="0.35">
      <c r="A82" s="201"/>
      <c r="B82" s="123" t="s">
        <v>89</v>
      </c>
      <c r="C82" s="123">
        <v>43</v>
      </c>
      <c r="D82" s="123">
        <v>0</v>
      </c>
      <c r="E82" s="124">
        <v>0</v>
      </c>
      <c r="F82" s="123">
        <v>11</v>
      </c>
      <c r="G82" s="123">
        <v>0</v>
      </c>
      <c r="H82" s="123">
        <v>0</v>
      </c>
      <c r="I82" s="123">
        <v>42</v>
      </c>
      <c r="J82" s="123">
        <v>0</v>
      </c>
      <c r="K82" s="123">
        <v>0</v>
      </c>
      <c r="L82" s="127">
        <v>0</v>
      </c>
      <c r="M82" s="131">
        <v>43</v>
      </c>
      <c r="N82" s="123">
        <v>11</v>
      </c>
      <c r="O82" s="123">
        <v>46</v>
      </c>
    </row>
    <row r="83" spans="1:16" x14ac:dyDescent="0.35">
      <c r="A83" s="201"/>
      <c r="B83" s="123" t="s">
        <v>90</v>
      </c>
      <c r="C83" s="123">
        <v>55</v>
      </c>
      <c r="D83" s="123">
        <v>0</v>
      </c>
      <c r="E83" s="124">
        <v>0</v>
      </c>
      <c r="F83" s="123">
        <v>2</v>
      </c>
      <c r="G83" s="123">
        <v>0</v>
      </c>
      <c r="H83" s="123">
        <v>0</v>
      </c>
      <c r="I83" s="123">
        <v>35</v>
      </c>
      <c r="J83" s="123">
        <v>0</v>
      </c>
      <c r="K83" s="123">
        <v>2</v>
      </c>
      <c r="L83" s="127">
        <v>0</v>
      </c>
      <c r="M83" s="131">
        <v>55</v>
      </c>
      <c r="N83" s="123">
        <v>2</v>
      </c>
      <c r="O83" s="123">
        <v>43</v>
      </c>
    </row>
    <row r="84" spans="1:16" x14ac:dyDescent="0.35">
      <c r="B84" s="144"/>
      <c r="C84" s="144"/>
      <c r="D84" s="144"/>
      <c r="E84" s="145"/>
      <c r="F84" s="144"/>
      <c r="G84" s="144"/>
      <c r="H84" s="144"/>
      <c r="I84" s="144"/>
      <c r="J84" s="144"/>
      <c r="K84" s="144"/>
      <c r="L84" s="144"/>
      <c r="M84" s="144"/>
      <c r="N84" s="144"/>
      <c r="O84" s="144"/>
    </row>
    <row r="85" spans="1:16" x14ac:dyDescent="0.35">
      <c r="A85" s="201" t="s">
        <v>283</v>
      </c>
      <c r="B85" s="123" t="s">
        <v>12</v>
      </c>
      <c r="C85" s="123">
        <v>60</v>
      </c>
      <c r="D85" s="123">
        <v>0</v>
      </c>
      <c r="E85" s="124">
        <v>0</v>
      </c>
      <c r="F85" s="123">
        <v>0</v>
      </c>
      <c r="G85" s="123">
        <v>0</v>
      </c>
      <c r="H85" s="123">
        <v>0</v>
      </c>
      <c r="I85" s="123">
        <v>32</v>
      </c>
      <c r="J85" s="123">
        <v>1</v>
      </c>
      <c r="K85" s="123">
        <v>0</v>
      </c>
      <c r="L85" s="127">
        <v>0</v>
      </c>
      <c r="M85" s="131">
        <v>60</v>
      </c>
      <c r="N85" s="123">
        <v>0</v>
      </c>
      <c r="O85" s="123">
        <v>40</v>
      </c>
    </row>
    <row r="86" spans="1:16" x14ac:dyDescent="0.35">
      <c r="A86" s="201"/>
      <c r="B86" s="121" t="s">
        <v>13</v>
      </c>
      <c r="C86" s="121">
        <v>62</v>
      </c>
      <c r="D86" s="121" t="s">
        <v>313</v>
      </c>
      <c r="E86" s="122">
        <v>0</v>
      </c>
      <c r="F86" s="121">
        <v>7</v>
      </c>
      <c r="G86" s="121">
        <v>0</v>
      </c>
      <c r="H86" s="121">
        <v>0</v>
      </c>
      <c r="I86" s="121">
        <v>26</v>
      </c>
      <c r="J86" s="121" t="s">
        <v>205</v>
      </c>
      <c r="K86" s="121">
        <v>0</v>
      </c>
      <c r="L86" s="126">
        <v>0</v>
      </c>
      <c r="M86" s="130" t="s">
        <v>324</v>
      </c>
      <c r="N86" s="121">
        <v>7</v>
      </c>
      <c r="O86" s="121" t="s">
        <v>325</v>
      </c>
      <c r="P86" s="151">
        <v>6</v>
      </c>
    </row>
    <row r="87" spans="1:16" x14ac:dyDescent="0.35">
      <c r="A87" s="201"/>
      <c r="B87" s="123" t="s">
        <v>91</v>
      </c>
      <c r="C87" s="123">
        <v>61</v>
      </c>
      <c r="D87" s="123">
        <v>0</v>
      </c>
      <c r="E87" s="124">
        <v>0</v>
      </c>
      <c r="F87" s="123">
        <v>5</v>
      </c>
      <c r="G87" s="123">
        <v>0</v>
      </c>
      <c r="H87" s="123">
        <v>0</v>
      </c>
      <c r="I87" s="123">
        <v>33</v>
      </c>
      <c r="J87" s="123">
        <v>0</v>
      </c>
      <c r="K87" s="123">
        <v>0</v>
      </c>
      <c r="L87" s="127">
        <v>0</v>
      </c>
      <c r="M87" s="131">
        <v>61</v>
      </c>
      <c r="N87" s="123">
        <v>5</v>
      </c>
      <c r="O87" s="123">
        <v>34</v>
      </c>
      <c r="P87" s="76"/>
    </row>
    <row r="88" spans="1:16" x14ac:dyDescent="0.35">
      <c r="A88" s="201"/>
      <c r="B88" s="132" t="s">
        <v>14</v>
      </c>
      <c r="C88" s="132">
        <v>80</v>
      </c>
      <c r="D88" s="132">
        <v>0</v>
      </c>
      <c r="E88" s="133">
        <v>0</v>
      </c>
      <c r="F88" s="132">
        <v>3</v>
      </c>
      <c r="G88" s="132">
        <v>0</v>
      </c>
      <c r="H88" s="132">
        <v>0</v>
      </c>
      <c r="I88" s="132">
        <v>16</v>
      </c>
      <c r="J88" s="132">
        <v>0</v>
      </c>
      <c r="K88" s="132">
        <v>0</v>
      </c>
      <c r="L88" s="134">
        <v>0</v>
      </c>
      <c r="M88" s="135">
        <v>80</v>
      </c>
      <c r="N88" s="132">
        <v>3</v>
      </c>
      <c r="O88" s="132">
        <v>17</v>
      </c>
      <c r="P88" s="152">
        <v>7</v>
      </c>
    </row>
    <row r="89" spans="1:16" ht="15" thickBot="1" x14ac:dyDescent="0.4">
      <c r="A89" s="140"/>
      <c r="B89" s="146"/>
      <c r="C89" s="146"/>
      <c r="D89" s="146"/>
      <c r="E89" s="147"/>
      <c r="F89" s="146"/>
      <c r="G89" s="146"/>
      <c r="H89" s="146"/>
      <c r="I89" s="146"/>
      <c r="J89" s="146"/>
      <c r="K89" s="146"/>
      <c r="L89" s="146"/>
      <c r="M89" s="146"/>
      <c r="N89" s="146"/>
      <c r="O89" s="146"/>
    </row>
    <row r="90" spans="1:16" ht="15" thickTop="1" x14ac:dyDescent="0.35">
      <c r="B90" s="136" t="s">
        <v>326</v>
      </c>
      <c r="C90" s="136" t="s">
        <v>327</v>
      </c>
      <c r="D90" s="136" t="s">
        <v>328</v>
      </c>
      <c r="E90" s="137" t="s">
        <v>329</v>
      </c>
      <c r="F90" s="136" t="s">
        <v>330</v>
      </c>
      <c r="G90" s="136" t="s">
        <v>331</v>
      </c>
      <c r="H90" s="136" t="s">
        <v>133</v>
      </c>
      <c r="I90" s="136" t="s">
        <v>332</v>
      </c>
      <c r="J90" s="136" t="s">
        <v>333</v>
      </c>
      <c r="K90" s="136" t="s">
        <v>334</v>
      </c>
      <c r="L90" s="138" t="s">
        <v>111</v>
      </c>
      <c r="M90" s="139" t="s">
        <v>335</v>
      </c>
      <c r="N90" s="136" t="s">
        <v>336</v>
      </c>
      <c r="O90" s="136" t="s">
        <v>337</v>
      </c>
    </row>
    <row r="91" spans="1:16" x14ac:dyDescent="0.35">
      <c r="B91" s="165" t="s">
        <v>367</v>
      </c>
      <c r="C91" s="165">
        <f>MAX(C3:C88)</f>
        <v>94</v>
      </c>
      <c r="D91" s="165">
        <f t="shared" ref="D91:O91" si="0">MAX(D3:D88)</f>
        <v>9</v>
      </c>
      <c r="E91" s="165">
        <f t="shared" si="0"/>
        <v>8</v>
      </c>
      <c r="F91" s="165">
        <f t="shared" si="0"/>
        <v>25</v>
      </c>
      <c r="G91" s="165">
        <f t="shared" si="0"/>
        <v>1</v>
      </c>
      <c r="H91" s="165">
        <f t="shared" si="0"/>
        <v>2</v>
      </c>
      <c r="I91" s="165">
        <f t="shared" si="0"/>
        <v>59</v>
      </c>
      <c r="J91" s="165">
        <f t="shared" si="0"/>
        <v>3</v>
      </c>
      <c r="K91" s="165">
        <f t="shared" si="0"/>
        <v>10</v>
      </c>
      <c r="L91" s="165">
        <f t="shared" si="0"/>
        <v>16</v>
      </c>
      <c r="M91" s="165">
        <f t="shared" si="0"/>
        <v>94</v>
      </c>
      <c r="N91" s="165">
        <f t="shared" si="0"/>
        <v>25</v>
      </c>
      <c r="O91" s="165">
        <f t="shared" si="0"/>
        <v>61</v>
      </c>
    </row>
    <row r="92" spans="1:16" x14ac:dyDescent="0.35">
      <c r="B92" s="165" t="s">
        <v>368</v>
      </c>
      <c r="C92" s="165">
        <f>MIN(C3:C88)</f>
        <v>26</v>
      </c>
      <c r="D92" s="165">
        <f t="shared" ref="D92:O92" si="1">MIN(D3:D88)</f>
        <v>0</v>
      </c>
      <c r="E92" s="165">
        <f t="shared" si="1"/>
        <v>0</v>
      </c>
      <c r="F92" s="165">
        <f t="shared" si="1"/>
        <v>0</v>
      </c>
      <c r="G92" s="165">
        <f t="shared" si="1"/>
        <v>0</v>
      </c>
      <c r="H92" s="165">
        <f t="shared" si="1"/>
        <v>0</v>
      </c>
      <c r="I92" s="165">
        <f t="shared" si="1"/>
        <v>4</v>
      </c>
      <c r="J92" s="165">
        <f t="shared" si="1"/>
        <v>0</v>
      </c>
      <c r="K92" s="165">
        <f t="shared" si="1"/>
        <v>0</v>
      </c>
      <c r="L92" s="165">
        <f t="shared" si="1"/>
        <v>0</v>
      </c>
      <c r="M92" s="165">
        <f t="shared" si="1"/>
        <v>27</v>
      </c>
      <c r="N92" s="165">
        <f t="shared" si="1"/>
        <v>0</v>
      </c>
      <c r="O92" s="165">
        <f t="shared" si="1"/>
        <v>4</v>
      </c>
    </row>
    <row r="96" spans="1:16" x14ac:dyDescent="0.35">
      <c r="E96" s="118" t="s">
        <v>2</v>
      </c>
    </row>
  </sheetData>
  <mergeCells count="16">
    <mergeCell ref="A60:A67"/>
    <mergeCell ref="A69:A76"/>
    <mergeCell ref="A78:A83"/>
    <mergeCell ref="A85:A88"/>
    <mergeCell ref="I1:L1"/>
    <mergeCell ref="A1:A2"/>
    <mergeCell ref="A3:A14"/>
    <mergeCell ref="B1:B2"/>
    <mergeCell ref="C1:E1"/>
    <mergeCell ref="F1:H1"/>
    <mergeCell ref="P1:P2"/>
    <mergeCell ref="A16:A27"/>
    <mergeCell ref="A29:A37"/>
    <mergeCell ref="A39:A49"/>
    <mergeCell ref="A51:A58"/>
    <mergeCell ref="M1:O1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7"/>
  <sheetViews>
    <sheetView zoomScale="85" zoomScaleNormal="85" workbookViewId="0">
      <selection activeCell="Y4" sqref="Y4"/>
    </sheetView>
  </sheetViews>
  <sheetFormatPr defaultColWidth="8.90625" defaultRowHeight="12.5" x14ac:dyDescent="0.25"/>
  <cols>
    <col min="1" max="1" width="9.6328125" style="89" bestFit="1" customWidth="1"/>
    <col min="2" max="2" width="8.90625" style="77"/>
    <col min="3" max="3" width="8.90625" style="76"/>
    <col min="4" max="4" width="9.36328125" style="76" bestFit="1" customWidth="1"/>
    <col min="5" max="5" width="9.6328125" style="76" bestFit="1" customWidth="1"/>
    <col min="6" max="9" width="9.36328125" style="76" bestFit="1" customWidth="1"/>
    <col min="10" max="10" width="9.6328125" style="76" bestFit="1" customWidth="1"/>
    <col min="11" max="14" width="9.36328125" style="76" bestFit="1" customWidth="1"/>
    <col min="15" max="15" width="8.90625" style="76"/>
    <col min="16" max="20" width="9.36328125" style="76" bestFit="1" customWidth="1"/>
    <col min="21" max="21" width="9.36328125" style="76" customWidth="1"/>
    <col min="22" max="22" width="11" style="159" customWidth="1"/>
    <col min="23" max="16384" width="8.90625" style="76"/>
  </cols>
  <sheetData>
    <row r="1" spans="1:22" ht="13" x14ac:dyDescent="0.25">
      <c r="B1" s="85" t="s">
        <v>271</v>
      </c>
      <c r="C1" s="86"/>
      <c r="D1" s="84" t="s">
        <v>250</v>
      </c>
      <c r="E1" s="84" t="s">
        <v>249</v>
      </c>
      <c r="F1" s="84" t="s">
        <v>248</v>
      </c>
      <c r="G1" s="84" t="s">
        <v>247</v>
      </c>
      <c r="H1" s="84" t="s">
        <v>246</v>
      </c>
      <c r="I1" s="84" t="s">
        <v>245</v>
      </c>
      <c r="J1" s="84" t="s">
        <v>244</v>
      </c>
      <c r="K1" s="84" t="s">
        <v>243</v>
      </c>
      <c r="L1" s="84" t="s">
        <v>270</v>
      </c>
      <c r="M1" s="84" t="s">
        <v>341</v>
      </c>
      <c r="N1" s="84" t="s">
        <v>340</v>
      </c>
      <c r="O1" s="86"/>
      <c r="P1" s="84" t="s">
        <v>338</v>
      </c>
      <c r="Q1" s="84" t="s">
        <v>339</v>
      </c>
      <c r="R1" s="84" t="s">
        <v>240</v>
      </c>
      <c r="S1" s="84" t="s">
        <v>342</v>
      </c>
      <c r="T1" s="84" t="s">
        <v>343</v>
      </c>
      <c r="U1" s="86"/>
      <c r="V1" s="207" t="s">
        <v>237</v>
      </c>
    </row>
    <row r="2" spans="1:22" x14ac:dyDescent="0.25">
      <c r="V2" s="207"/>
    </row>
    <row r="3" spans="1:22" x14ac:dyDescent="0.25">
      <c r="A3" s="208" t="s">
        <v>275</v>
      </c>
      <c r="B3" s="77">
        <v>1</v>
      </c>
      <c r="C3" s="79" t="s">
        <v>1</v>
      </c>
      <c r="D3" s="76" t="s">
        <v>251</v>
      </c>
      <c r="E3" s="76">
        <v>42424.21</v>
      </c>
      <c r="F3" s="76" t="s">
        <v>251</v>
      </c>
      <c r="G3" s="76">
        <v>636.30999999999995</v>
      </c>
      <c r="H3" s="76">
        <v>251.7</v>
      </c>
      <c r="I3" s="76" t="s">
        <v>251</v>
      </c>
      <c r="J3" s="76">
        <v>386400.22</v>
      </c>
      <c r="K3" s="76">
        <v>480.6</v>
      </c>
      <c r="L3" s="76" t="s">
        <v>251</v>
      </c>
      <c r="M3" s="76" t="s">
        <v>251</v>
      </c>
      <c r="N3" s="76">
        <v>9.26</v>
      </c>
      <c r="P3" s="76">
        <v>104.32</v>
      </c>
      <c r="Q3" s="76">
        <v>45.38</v>
      </c>
      <c r="R3" s="76" t="s">
        <v>251</v>
      </c>
      <c r="S3" s="76">
        <v>3.9</v>
      </c>
      <c r="T3" s="76">
        <v>8.93</v>
      </c>
    </row>
    <row r="4" spans="1:22" x14ac:dyDescent="0.25">
      <c r="A4" s="208"/>
      <c r="B4" s="77">
        <v>2</v>
      </c>
      <c r="C4" s="79" t="s">
        <v>1</v>
      </c>
      <c r="D4" s="76">
        <v>10392.459999999999</v>
      </c>
      <c r="E4" s="76">
        <v>105636.4</v>
      </c>
      <c r="F4" s="76">
        <v>310.47000000000003</v>
      </c>
      <c r="G4" s="76">
        <v>4141.8500000000004</v>
      </c>
      <c r="H4" s="76">
        <v>114.89</v>
      </c>
      <c r="I4" s="76" t="s">
        <v>251</v>
      </c>
      <c r="J4" s="76">
        <v>294219.81</v>
      </c>
      <c r="K4" s="76">
        <v>1371.8</v>
      </c>
      <c r="L4" s="76">
        <v>1194.31</v>
      </c>
      <c r="M4" s="76">
        <v>2436.61</v>
      </c>
      <c r="N4" s="76">
        <v>55.71</v>
      </c>
      <c r="P4" s="76">
        <v>94.95</v>
      </c>
      <c r="Q4" s="76">
        <v>50.37</v>
      </c>
      <c r="R4" s="76" t="s">
        <v>251</v>
      </c>
      <c r="S4" s="76">
        <v>21.86</v>
      </c>
      <c r="T4" s="76">
        <v>16.11</v>
      </c>
    </row>
    <row r="5" spans="1:22" x14ac:dyDescent="0.25">
      <c r="A5" s="208"/>
      <c r="B5" s="77">
        <v>3</v>
      </c>
      <c r="C5" s="79" t="s">
        <v>1</v>
      </c>
      <c r="D5" s="76">
        <v>9582.31</v>
      </c>
      <c r="E5" s="76">
        <v>133609.10999999999</v>
      </c>
      <c r="F5" s="76">
        <v>263.31</v>
      </c>
      <c r="G5" s="76">
        <v>4165.09</v>
      </c>
      <c r="H5" s="76">
        <v>110.12</v>
      </c>
      <c r="I5" s="76">
        <v>8703.31</v>
      </c>
      <c r="J5" s="76">
        <v>281675.71999999997</v>
      </c>
      <c r="K5" s="76">
        <v>1869.92</v>
      </c>
      <c r="L5" s="76">
        <v>1119.72</v>
      </c>
      <c r="M5" s="76">
        <v>1149.43</v>
      </c>
      <c r="N5" s="76">
        <v>56.92</v>
      </c>
      <c r="P5" s="76">
        <v>95.42</v>
      </c>
      <c r="Q5" s="76">
        <v>52.63</v>
      </c>
      <c r="R5" s="76" t="s">
        <v>251</v>
      </c>
      <c r="S5" s="76">
        <v>37.29</v>
      </c>
      <c r="T5" s="76">
        <v>22.39</v>
      </c>
    </row>
    <row r="6" spans="1:22" x14ac:dyDescent="0.25">
      <c r="A6" s="208"/>
      <c r="B6" s="77">
        <v>4</v>
      </c>
      <c r="C6" s="79" t="s">
        <v>1</v>
      </c>
      <c r="D6" s="76">
        <v>14817.74</v>
      </c>
      <c r="E6" s="76">
        <v>186947.94</v>
      </c>
      <c r="F6" s="76">
        <v>462.04</v>
      </c>
      <c r="G6" s="76">
        <v>4436.09</v>
      </c>
      <c r="H6" s="76">
        <v>95.3</v>
      </c>
      <c r="I6" s="76" t="s">
        <v>251</v>
      </c>
      <c r="J6" s="76">
        <v>181537.27</v>
      </c>
      <c r="K6" s="76">
        <v>2372.4299999999998</v>
      </c>
      <c r="L6" s="76">
        <v>971.48</v>
      </c>
      <c r="M6" s="76">
        <v>1969.91</v>
      </c>
      <c r="N6" s="76">
        <v>61.34</v>
      </c>
      <c r="P6" s="76">
        <v>120.78</v>
      </c>
      <c r="Q6" s="76">
        <v>40.14</v>
      </c>
      <c r="R6" s="76">
        <v>21.84</v>
      </c>
      <c r="S6" s="76">
        <v>32.229999999999997</v>
      </c>
      <c r="T6" s="76">
        <v>26.65</v>
      </c>
    </row>
    <row r="7" spans="1:22" ht="14.5" x14ac:dyDescent="0.25">
      <c r="A7" s="208"/>
      <c r="B7" s="77">
        <v>5</v>
      </c>
      <c r="C7" s="79" t="s">
        <v>1</v>
      </c>
      <c r="D7" s="76">
        <v>1351.88</v>
      </c>
      <c r="E7" s="76">
        <v>42495.57</v>
      </c>
      <c r="F7" s="76">
        <v>98.76</v>
      </c>
      <c r="G7" s="76">
        <v>1176.83</v>
      </c>
      <c r="H7" s="76">
        <v>236.24</v>
      </c>
      <c r="I7" s="76" t="s">
        <v>251</v>
      </c>
      <c r="J7" s="76">
        <v>388158.71999999997</v>
      </c>
      <c r="K7" s="76">
        <v>579.29999999999995</v>
      </c>
      <c r="L7" s="76">
        <v>657.14</v>
      </c>
      <c r="M7" s="76">
        <v>403.14</v>
      </c>
      <c r="N7" s="76">
        <v>19.559999999999999</v>
      </c>
      <c r="P7" s="76">
        <v>99.43</v>
      </c>
      <c r="Q7" s="76">
        <v>39.65</v>
      </c>
      <c r="R7" s="76" t="s">
        <v>251</v>
      </c>
      <c r="S7" s="76">
        <v>12.69</v>
      </c>
      <c r="T7" s="76" t="s">
        <v>251</v>
      </c>
      <c r="V7" s="160">
        <v>3</v>
      </c>
    </row>
    <row r="8" spans="1:22" x14ac:dyDescent="0.25">
      <c r="A8" s="208"/>
      <c r="B8" s="77">
        <v>6</v>
      </c>
      <c r="C8" s="79" t="s">
        <v>1</v>
      </c>
      <c r="D8" s="76">
        <v>23628.3</v>
      </c>
      <c r="E8" s="76">
        <v>214426.41</v>
      </c>
      <c r="F8" s="76">
        <v>1507.57</v>
      </c>
      <c r="G8" s="76">
        <v>16831.41</v>
      </c>
      <c r="H8" s="76">
        <v>116.34</v>
      </c>
      <c r="I8" s="76" t="s">
        <v>251</v>
      </c>
      <c r="J8" s="76">
        <v>106546.66</v>
      </c>
      <c r="K8" s="76">
        <v>4909.97</v>
      </c>
      <c r="L8" s="76">
        <v>1097.03</v>
      </c>
      <c r="M8" s="76">
        <v>1802.08</v>
      </c>
      <c r="N8" s="76">
        <v>113.59</v>
      </c>
      <c r="P8" s="76">
        <v>261.06</v>
      </c>
      <c r="Q8" s="76">
        <v>44.18</v>
      </c>
      <c r="R8" s="76">
        <v>29.07</v>
      </c>
      <c r="S8" s="76">
        <v>78.86</v>
      </c>
      <c r="T8" s="76">
        <v>26.79</v>
      </c>
    </row>
    <row r="9" spans="1:22" x14ac:dyDescent="0.25">
      <c r="A9" s="208"/>
      <c r="B9" s="77">
        <v>7</v>
      </c>
      <c r="C9" s="79" t="s">
        <v>1</v>
      </c>
      <c r="D9" s="76">
        <v>27503.73</v>
      </c>
      <c r="E9" s="76">
        <v>139752.13</v>
      </c>
      <c r="F9" s="76">
        <v>820.39</v>
      </c>
      <c r="G9" s="76">
        <v>10090.25</v>
      </c>
      <c r="H9" s="76">
        <v>140.77000000000001</v>
      </c>
      <c r="I9" s="76" t="s">
        <v>251</v>
      </c>
      <c r="J9" s="76">
        <v>207830.48</v>
      </c>
      <c r="K9" s="76">
        <v>3812.88</v>
      </c>
      <c r="L9" s="76">
        <v>1313.24</v>
      </c>
      <c r="M9" s="76">
        <v>5970.43</v>
      </c>
      <c r="N9" s="76">
        <v>108.3</v>
      </c>
      <c r="P9" s="76">
        <v>153.75</v>
      </c>
      <c r="Q9" s="76">
        <v>51.04</v>
      </c>
      <c r="R9" s="76">
        <v>22.86</v>
      </c>
      <c r="S9" s="76">
        <v>80.05</v>
      </c>
      <c r="T9" s="76">
        <v>22.98</v>
      </c>
    </row>
    <row r="10" spans="1:22" ht="14.5" x14ac:dyDescent="0.25">
      <c r="A10" s="208"/>
      <c r="B10" s="77">
        <v>8</v>
      </c>
      <c r="C10" s="79" t="s">
        <v>1</v>
      </c>
      <c r="D10" s="76">
        <v>5886.74</v>
      </c>
      <c r="E10" s="76">
        <v>30695.24</v>
      </c>
      <c r="F10" s="76">
        <v>167.13</v>
      </c>
      <c r="G10" s="76">
        <v>1690.98</v>
      </c>
      <c r="H10" s="76">
        <v>243.9</v>
      </c>
      <c r="I10" s="76" t="s">
        <v>251</v>
      </c>
      <c r="J10" s="76">
        <v>398661.13</v>
      </c>
      <c r="K10" s="76">
        <v>604.57000000000005</v>
      </c>
      <c r="L10" s="76">
        <v>660.3</v>
      </c>
      <c r="M10" s="76" t="s">
        <v>251</v>
      </c>
      <c r="N10" s="76">
        <v>22.15</v>
      </c>
      <c r="P10" s="76">
        <v>107.61</v>
      </c>
      <c r="Q10" s="76">
        <v>39.74</v>
      </c>
      <c r="R10" s="76" t="s">
        <v>251</v>
      </c>
      <c r="S10" s="76">
        <v>15.33</v>
      </c>
      <c r="T10" s="76" t="s">
        <v>251</v>
      </c>
      <c r="V10" s="161">
        <v>4</v>
      </c>
    </row>
    <row r="11" spans="1:22" x14ac:dyDescent="0.25">
      <c r="A11" s="208"/>
      <c r="B11" s="77">
        <v>9</v>
      </c>
      <c r="C11" s="79" t="s">
        <v>1</v>
      </c>
      <c r="D11" s="76">
        <v>20261.97</v>
      </c>
      <c r="E11" s="76">
        <v>71615.27</v>
      </c>
      <c r="F11" s="76">
        <v>436.01</v>
      </c>
      <c r="G11" s="76">
        <v>4595.4799999999996</v>
      </c>
      <c r="H11" s="76">
        <v>136.85</v>
      </c>
      <c r="I11" s="76" t="s">
        <v>251</v>
      </c>
      <c r="J11" s="76">
        <v>323130.88</v>
      </c>
      <c r="K11" s="76">
        <v>1580.09</v>
      </c>
      <c r="L11" s="76">
        <v>1579.73</v>
      </c>
      <c r="M11" s="76">
        <v>1572.77</v>
      </c>
      <c r="N11" s="76">
        <v>60.53</v>
      </c>
      <c r="P11" s="76">
        <v>142.07</v>
      </c>
      <c r="Q11" s="76">
        <v>44.1</v>
      </c>
      <c r="R11" s="76">
        <v>19.850000000000001</v>
      </c>
      <c r="S11" s="76">
        <v>33.32</v>
      </c>
      <c r="T11" s="76">
        <v>18.5</v>
      </c>
    </row>
    <row r="12" spans="1:22" x14ac:dyDescent="0.25">
      <c r="A12" s="208"/>
      <c r="B12" s="80" t="s">
        <v>269</v>
      </c>
      <c r="C12" s="79" t="s">
        <v>1</v>
      </c>
      <c r="D12" s="76">
        <v>22016.32</v>
      </c>
      <c r="E12" s="76">
        <v>124594.09</v>
      </c>
      <c r="F12" s="76">
        <v>728.81</v>
      </c>
      <c r="G12" s="76">
        <v>7126.59</v>
      </c>
      <c r="H12" s="76">
        <v>132.83000000000001</v>
      </c>
      <c r="I12" s="76" t="s">
        <v>251</v>
      </c>
      <c r="J12" s="76">
        <v>246725.23</v>
      </c>
      <c r="K12" s="76">
        <v>3765.38</v>
      </c>
      <c r="L12" s="76">
        <v>1082.26</v>
      </c>
      <c r="M12" s="76">
        <v>8236.7199999999993</v>
      </c>
      <c r="N12" s="76">
        <v>89.46</v>
      </c>
      <c r="P12" s="76">
        <v>165.4</v>
      </c>
      <c r="Q12" s="76">
        <v>59</v>
      </c>
      <c r="R12" s="76">
        <v>30.36</v>
      </c>
      <c r="S12" s="76">
        <v>33.56</v>
      </c>
      <c r="T12" s="76">
        <v>13.07</v>
      </c>
    </row>
    <row r="13" spans="1:22" x14ac:dyDescent="0.25">
      <c r="A13" s="208"/>
      <c r="B13" s="80" t="s">
        <v>268</v>
      </c>
      <c r="C13" s="79" t="s">
        <v>1</v>
      </c>
      <c r="D13" s="76">
        <v>21450.61</v>
      </c>
      <c r="E13" s="76">
        <v>125938.31</v>
      </c>
      <c r="F13" s="76">
        <v>697.22</v>
      </c>
      <c r="G13" s="76">
        <v>7164.95</v>
      </c>
      <c r="H13" s="76">
        <v>149.47999999999999</v>
      </c>
      <c r="I13" s="76" t="s">
        <v>251</v>
      </c>
      <c r="J13" s="76">
        <v>248006.38</v>
      </c>
      <c r="K13" s="76">
        <v>3889.54</v>
      </c>
      <c r="L13" s="76">
        <v>1141</v>
      </c>
      <c r="M13" s="76">
        <v>8439.31</v>
      </c>
      <c r="N13" s="76">
        <v>90.08</v>
      </c>
      <c r="P13" s="76">
        <v>149.21</v>
      </c>
      <c r="Q13" s="76">
        <v>63.88</v>
      </c>
      <c r="R13" s="76">
        <v>23.82</v>
      </c>
      <c r="S13" s="76">
        <v>32.090000000000003</v>
      </c>
      <c r="T13" s="76">
        <v>18.71</v>
      </c>
    </row>
    <row r="14" spans="1:22" x14ac:dyDescent="0.25">
      <c r="A14" s="208"/>
      <c r="B14" s="80" t="s">
        <v>267</v>
      </c>
      <c r="C14" s="79" t="s">
        <v>1</v>
      </c>
      <c r="D14" s="76">
        <v>22149.03</v>
      </c>
      <c r="E14" s="76">
        <v>127184.92</v>
      </c>
      <c r="F14" s="76">
        <v>705.92</v>
      </c>
      <c r="G14" s="76">
        <v>10037.98</v>
      </c>
      <c r="H14" s="76">
        <v>162.21</v>
      </c>
      <c r="I14" s="76" t="s">
        <v>251</v>
      </c>
      <c r="J14" s="76">
        <v>249544.11</v>
      </c>
      <c r="K14" s="76">
        <v>3753.12</v>
      </c>
      <c r="L14" s="76">
        <v>1114.74</v>
      </c>
      <c r="M14" s="76">
        <v>8362.39</v>
      </c>
      <c r="N14" s="76">
        <v>93.6</v>
      </c>
      <c r="P14" s="76">
        <v>156.51</v>
      </c>
      <c r="Q14" s="76">
        <v>51.87</v>
      </c>
      <c r="R14" s="76">
        <v>30.03</v>
      </c>
      <c r="S14" s="76">
        <v>34.21</v>
      </c>
      <c r="T14" s="76">
        <v>18.920000000000002</v>
      </c>
    </row>
    <row r="15" spans="1:22" x14ac:dyDescent="0.25">
      <c r="A15" s="208"/>
      <c r="B15" s="77">
        <v>11</v>
      </c>
      <c r="C15" s="79" t="s">
        <v>1</v>
      </c>
      <c r="D15" s="76">
        <v>30662.83</v>
      </c>
      <c r="E15" s="76">
        <v>153281.5</v>
      </c>
      <c r="F15" s="76">
        <v>1411.4</v>
      </c>
      <c r="G15" s="76">
        <v>18752.71</v>
      </c>
      <c r="H15" s="76">
        <v>141.97</v>
      </c>
      <c r="I15" s="76" t="s">
        <v>251</v>
      </c>
      <c r="J15" s="76">
        <v>150837.41</v>
      </c>
      <c r="K15" s="76">
        <v>6986.28</v>
      </c>
      <c r="L15" s="76">
        <v>1025.44</v>
      </c>
      <c r="M15" s="76">
        <v>293</v>
      </c>
      <c r="N15" s="76">
        <v>216.24</v>
      </c>
      <c r="P15" s="76">
        <v>279.12</v>
      </c>
      <c r="Q15" s="76">
        <v>67.05</v>
      </c>
      <c r="R15" s="76">
        <v>45.22</v>
      </c>
      <c r="S15" s="76">
        <v>115.31</v>
      </c>
      <c r="T15" s="76">
        <v>24.45</v>
      </c>
    </row>
    <row r="16" spans="1:22" ht="14" x14ac:dyDescent="0.25">
      <c r="A16" s="208"/>
      <c r="B16" s="77">
        <v>12</v>
      </c>
      <c r="C16" s="79" t="s">
        <v>1</v>
      </c>
      <c r="D16" s="76">
        <v>10427.89</v>
      </c>
      <c r="E16" s="76">
        <v>77806.42</v>
      </c>
      <c r="F16" s="76">
        <v>261.7</v>
      </c>
      <c r="G16" s="76">
        <v>2237.17</v>
      </c>
      <c r="H16" s="76">
        <v>193.86</v>
      </c>
      <c r="I16" s="76" t="s">
        <v>251</v>
      </c>
      <c r="J16" s="76">
        <v>349934.28</v>
      </c>
      <c r="K16" s="76">
        <v>1906.35</v>
      </c>
      <c r="L16" s="76">
        <v>776.94</v>
      </c>
      <c r="M16" s="76" t="s">
        <v>251</v>
      </c>
      <c r="N16" s="76">
        <v>40.340000000000003</v>
      </c>
      <c r="P16" s="76">
        <v>71.760000000000005</v>
      </c>
      <c r="Q16" s="76">
        <v>54.95</v>
      </c>
      <c r="R16" s="76">
        <v>18.43</v>
      </c>
      <c r="S16" s="76">
        <v>16.149999999999999</v>
      </c>
      <c r="T16" s="76">
        <v>8.7200000000000006</v>
      </c>
      <c r="V16" s="162">
        <v>5</v>
      </c>
    </row>
    <row r="17" spans="1:22" x14ac:dyDescent="0.25">
      <c r="C17" s="79"/>
    </row>
    <row r="18" spans="1:22" x14ac:dyDescent="0.25">
      <c r="A18" s="208" t="s">
        <v>276</v>
      </c>
      <c r="B18" s="77">
        <v>13</v>
      </c>
      <c r="C18" s="79" t="s">
        <v>1</v>
      </c>
      <c r="D18" s="76">
        <v>6016.37</v>
      </c>
      <c r="E18" s="76">
        <v>40591.42</v>
      </c>
      <c r="F18" s="76">
        <v>227.16</v>
      </c>
      <c r="G18" s="76">
        <v>1015.11</v>
      </c>
      <c r="H18" s="76">
        <v>240.41</v>
      </c>
      <c r="I18" s="76" t="s">
        <v>251</v>
      </c>
      <c r="J18" s="76">
        <v>393281.19</v>
      </c>
      <c r="K18" s="76">
        <v>418.06</v>
      </c>
      <c r="L18" s="76">
        <v>1091.8399999999999</v>
      </c>
      <c r="M18" s="76">
        <v>658.61</v>
      </c>
      <c r="N18" s="76">
        <v>20.21</v>
      </c>
      <c r="P18" s="76">
        <v>63.96</v>
      </c>
      <c r="Q18" s="76">
        <v>52.95</v>
      </c>
      <c r="R18" s="76" t="s">
        <v>251</v>
      </c>
      <c r="S18" s="76">
        <v>7.24</v>
      </c>
      <c r="T18" s="76" t="s">
        <v>251</v>
      </c>
    </row>
    <row r="19" spans="1:22" x14ac:dyDescent="0.25">
      <c r="A19" s="208"/>
      <c r="B19" s="77">
        <v>14</v>
      </c>
      <c r="C19" s="79" t="s">
        <v>1</v>
      </c>
      <c r="D19" s="76">
        <v>46248.42</v>
      </c>
      <c r="E19" s="76">
        <v>111074.73</v>
      </c>
      <c r="F19" s="76">
        <v>919.58</v>
      </c>
      <c r="G19" s="76">
        <v>14312.58</v>
      </c>
      <c r="H19" s="76">
        <v>344.54</v>
      </c>
      <c r="I19" s="76">
        <v>7668.04</v>
      </c>
      <c r="J19" s="76">
        <v>225864.41</v>
      </c>
      <c r="K19" s="76">
        <v>951.68</v>
      </c>
      <c r="L19" s="76">
        <v>1188.29</v>
      </c>
      <c r="M19" s="76">
        <v>40033.43</v>
      </c>
      <c r="N19" s="76">
        <v>91.14</v>
      </c>
      <c r="P19" s="76">
        <v>129.06</v>
      </c>
      <c r="Q19" s="76">
        <v>60.7</v>
      </c>
      <c r="R19" s="76">
        <v>16.48</v>
      </c>
      <c r="S19" s="76">
        <v>40.950000000000003</v>
      </c>
      <c r="T19" s="76">
        <v>22.87</v>
      </c>
    </row>
    <row r="20" spans="1:22" x14ac:dyDescent="0.25">
      <c r="A20" s="208"/>
      <c r="B20" s="77">
        <v>15</v>
      </c>
      <c r="C20" s="79" t="s">
        <v>1</v>
      </c>
      <c r="D20" s="76" t="s">
        <v>251</v>
      </c>
      <c r="E20" s="76">
        <v>16510.71</v>
      </c>
      <c r="F20" s="76" t="s">
        <v>251</v>
      </c>
      <c r="G20" s="76">
        <v>1484.36</v>
      </c>
      <c r="H20" s="76">
        <v>198.1</v>
      </c>
      <c r="I20" s="76" t="s">
        <v>251</v>
      </c>
      <c r="J20" s="76">
        <v>424169.66</v>
      </c>
      <c r="K20" s="76">
        <v>596.41999999999996</v>
      </c>
      <c r="L20" s="76">
        <v>436.56</v>
      </c>
      <c r="M20" s="76">
        <v>1463.07</v>
      </c>
      <c r="N20" s="76">
        <v>10.47</v>
      </c>
      <c r="P20" s="76">
        <v>136.83000000000001</v>
      </c>
      <c r="Q20" s="76">
        <v>62.15</v>
      </c>
      <c r="R20" s="76" t="s">
        <v>251</v>
      </c>
      <c r="S20" s="76">
        <v>12.75</v>
      </c>
      <c r="T20" s="76">
        <v>10.87</v>
      </c>
    </row>
    <row r="21" spans="1:22" x14ac:dyDescent="0.25">
      <c r="A21" s="208"/>
      <c r="B21" s="77">
        <v>16</v>
      </c>
      <c r="C21" s="79" t="s">
        <v>1</v>
      </c>
      <c r="D21" s="76">
        <v>13992.35</v>
      </c>
      <c r="E21" s="76">
        <v>197212.05</v>
      </c>
      <c r="F21" s="76">
        <v>482.18</v>
      </c>
      <c r="G21" s="76">
        <v>5180.33</v>
      </c>
      <c r="H21" s="76">
        <v>68.790000000000006</v>
      </c>
      <c r="I21" s="76" t="s">
        <v>251</v>
      </c>
      <c r="J21" s="76">
        <v>207364.17</v>
      </c>
      <c r="K21" s="76">
        <v>2643.59</v>
      </c>
      <c r="L21" s="76">
        <v>694.35</v>
      </c>
      <c r="M21" s="76">
        <v>3944.24</v>
      </c>
      <c r="N21" s="76">
        <v>78.040000000000006</v>
      </c>
      <c r="P21" s="76">
        <v>129.75</v>
      </c>
      <c r="Q21" s="76">
        <v>19.96</v>
      </c>
      <c r="R21" s="76">
        <v>22.19</v>
      </c>
      <c r="S21" s="76">
        <v>37.11</v>
      </c>
      <c r="T21" s="76">
        <v>22.01</v>
      </c>
    </row>
    <row r="22" spans="1:22" ht="14.5" x14ac:dyDescent="0.25">
      <c r="A22" s="208"/>
      <c r="B22" s="77">
        <v>17</v>
      </c>
      <c r="C22" s="79" t="s">
        <v>1</v>
      </c>
      <c r="D22" s="76">
        <v>6654.46</v>
      </c>
      <c r="E22" s="76">
        <v>63844.46</v>
      </c>
      <c r="F22" s="76" t="s">
        <v>251</v>
      </c>
      <c r="G22" s="76">
        <v>2372.67</v>
      </c>
      <c r="H22" s="76">
        <v>175.55</v>
      </c>
      <c r="I22" s="76" t="s">
        <v>251</v>
      </c>
      <c r="J22" s="76">
        <v>369349.56</v>
      </c>
      <c r="K22" s="76">
        <v>884.14</v>
      </c>
      <c r="L22" s="76">
        <v>1786.49</v>
      </c>
      <c r="M22" s="76">
        <v>742.66</v>
      </c>
      <c r="N22" s="76">
        <v>38.619999999999997</v>
      </c>
      <c r="P22" s="76">
        <v>198.09</v>
      </c>
      <c r="Q22" s="76">
        <v>50.68</v>
      </c>
      <c r="R22" s="76">
        <v>15.43</v>
      </c>
      <c r="S22" s="76">
        <v>19.559999999999999</v>
      </c>
      <c r="T22" s="76">
        <v>16.48</v>
      </c>
      <c r="V22" s="160">
        <v>3</v>
      </c>
    </row>
    <row r="23" spans="1:22" x14ac:dyDescent="0.25">
      <c r="A23" s="208"/>
      <c r="B23" s="77">
        <v>18</v>
      </c>
      <c r="C23" s="79" t="s">
        <v>1</v>
      </c>
      <c r="D23" s="76">
        <v>34525.17</v>
      </c>
      <c r="E23" s="76">
        <v>244046.53</v>
      </c>
      <c r="F23" s="76">
        <v>1191.8399999999999</v>
      </c>
      <c r="G23" s="76">
        <v>15394.23</v>
      </c>
      <c r="H23" s="76">
        <v>91</v>
      </c>
      <c r="I23" s="76" t="s">
        <v>251</v>
      </c>
      <c r="J23" s="76">
        <v>121978.4</v>
      </c>
      <c r="K23" s="76">
        <v>4179.8900000000003</v>
      </c>
      <c r="L23" s="76">
        <v>1019.38</v>
      </c>
      <c r="M23" s="76">
        <v>3690.66</v>
      </c>
      <c r="N23" s="76">
        <v>116.48</v>
      </c>
      <c r="P23" s="76">
        <v>225.28</v>
      </c>
      <c r="Q23" s="76">
        <v>33.58</v>
      </c>
      <c r="R23" s="76">
        <v>28.76</v>
      </c>
      <c r="S23" s="76">
        <v>66.41</v>
      </c>
      <c r="T23" s="76">
        <v>22.79</v>
      </c>
    </row>
    <row r="24" spans="1:22" x14ac:dyDescent="0.25">
      <c r="A24" s="208"/>
      <c r="B24" s="77">
        <v>19</v>
      </c>
      <c r="C24" s="79" t="s">
        <v>1</v>
      </c>
      <c r="D24" s="76">
        <v>33098.6</v>
      </c>
      <c r="E24" s="76">
        <v>221715.61</v>
      </c>
      <c r="F24" s="76">
        <v>1645.65</v>
      </c>
      <c r="G24" s="76">
        <v>16671.72</v>
      </c>
      <c r="H24" s="76">
        <v>137.71</v>
      </c>
      <c r="I24" s="76" t="s">
        <v>251</v>
      </c>
      <c r="J24" s="76">
        <v>140995.17000000001</v>
      </c>
      <c r="K24" s="76">
        <v>5547.62</v>
      </c>
      <c r="L24" s="76">
        <v>1212.1300000000001</v>
      </c>
      <c r="M24" s="76">
        <v>2024.3</v>
      </c>
      <c r="N24" s="76">
        <v>131.04</v>
      </c>
      <c r="P24" s="76">
        <v>239.6</v>
      </c>
      <c r="Q24" s="76">
        <v>36.42</v>
      </c>
      <c r="R24" s="76">
        <v>39.96</v>
      </c>
      <c r="S24" s="76">
        <v>85.62</v>
      </c>
      <c r="T24" s="76">
        <v>31.51</v>
      </c>
    </row>
    <row r="25" spans="1:22" ht="14.5" x14ac:dyDescent="0.25">
      <c r="A25" s="208"/>
      <c r="B25" s="80" t="s">
        <v>266</v>
      </c>
      <c r="C25" s="79" t="s">
        <v>1</v>
      </c>
      <c r="D25" s="76">
        <v>5786.4</v>
      </c>
      <c r="E25" s="76">
        <v>51491.22</v>
      </c>
      <c r="F25" s="76" t="s">
        <v>251</v>
      </c>
      <c r="G25" s="76">
        <v>1818.79</v>
      </c>
      <c r="H25" s="76">
        <v>281.60000000000002</v>
      </c>
      <c r="I25" s="76" t="s">
        <v>251</v>
      </c>
      <c r="J25" s="76">
        <v>389674.41</v>
      </c>
      <c r="K25" s="76">
        <v>1007.98</v>
      </c>
      <c r="L25" s="76">
        <v>491.91</v>
      </c>
      <c r="M25" s="76">
        <v>1295.53</v>
      </c>
      <c r="N25" s="76">
        <v>34.33</v>
      </c>
      <c r="P25" s="76">
        <v>143.94</v>
      </c>
      <c r="Q25" s="76">
        <v>56.35</v>
      </c>
      <c r="R25" s="76" t="s">
        <v>251</v>
      </c>
      <c r="S25" s="76">
        <v>18.62</v>
      </c>
      <c r="T25" s="76">
        <v>11.89</v>
      </c>
      <c r="V25" s="161">
        <v>4</v>
      </c>
    </row>
    <row r="26" spans="1:22" ht="14.5" x14ac:dyDescent="0.25">
      <c r="A26" s="208"/>
      <c r="B26" s="80" t="s">
        <v>265</v>
      </c>
      <c r="C26" s="79" t="s">
        <v>1</v>
      </c>
      <c r="D26" s="76">
        <v>6557.16</v>
      </c>
      <c r="E26" s="76">
        <v>51171.38</v>
      </c>
      <c r="F26" s="76" t="s">
        <v>251</v>
      </c>
      <c r="G26" s="76">
        <v>1841.21</v>
      </c>
      <c r="H26" s="76">
        <v>286.61</v>
      </c>
      <c r="I26" s="76" t="s">
        <v>251</v>
      </c>
      <c r="J26" s="76">
        <v>389535.34</v>
      </c>
      <c r="K26" s="76">
        <v>1114.44</v>
      </c>
      <c r="L26" s="76">
        <v>430.36</v>
      </c>
      <c r="M26" s="76">
        <v>1297.03</v>
      </c>
      <c r="N26" s="76">
        <v>31.49</v>
      </c>
      <c r="P26" s="76">
        <v>144.25</v>
      </c>
      <c r="Q26" s="76">
        <v>55.81</v>
      </c>
      <c r="R26" s="76">
        <v>14.67</v>
      </c>
      <c r="S26" s="76">
        <v>18.53</v>
      </c>
      <c r="T26" s="76">
        <v>11.09</v>
      </c>
      <c r="V26" s="161">
        <v>4</v>
      </c>
    </row>
    <row r="27" spans="1:22" ht="14.5" x14ac:dyDescent="0.25">
      <c r="A27" s="208"/>
      <c r="B27" s="80" t="s">
        <v>264</v>
      </c>
      <c r="C27" s="79" t="s">
        <v>1</v>
      </c>
      <c r="D27" s="76">
        <v>6806.31</v>
      </c>
      <c r="E27" s="76">
        <v>51638.11</v>
      </c>
      <c r="F27" s="76">
        <v>70.22</v>
      </c>
      <c r="G27" s="76">
        <v>1852.09</v>
      </c>
      <c r="H27" s="76">
        <v>242.72</v>
      </c>
      <c r="I27" s="76" t="s">
        <v>251</v>
      </c>
      <c r="J27" s="76">
        <v>389938.47</v>
      </c>
      <c r="K27" s="76">
        <v>952.74</v>
      </c>
      <c r="L27" s="76">
        <v>506.13</v>
      </c>
      <c r="M27" s="76">
        <v>1266.1500000000001</v>
      </c>
      <c r="N27" s="76">
        <v>28.88</v>
      </c>
      <c r="P27" s="76">
        <v>140.26</v>
      </c>
      <c r="Q27" s="76">
        <v>41.94</v>
      </c>
      <c r="R27" s="76">
        <v>11.99</v>
      </c>
      <c r="S27" s="76">
        <v>18.100000000000001</v>
      </c>
      <c r="T27" s="76">
        <v>9.7799999999999994</v>
      </c>
      <c r="V27" s="161">
        <v>4</v>
      </c>
    </row>
    <row r="28" spans="1:22" x14ac:dyDescent="0.25">
      <c r="A28" s="208"/>
      <c r="B28" s="77">
        <v>21</v>
      </c>
      <c r="C28" s="79" t="s">
        <v>1</v>
      </c>
      <c r="D28" s="76">
        <v>32652.080000000002</v>
      </c>
      <c r="E28" s="76">
        <v>127488.98</v>
      </c>
      <c r="F28" s="76">
        <v>742.86</v>
      </c>
      <c r="G28" s="76">
        <v>10201.64</v>
      </c>
      <c r="H28" s="76">
        <v>160.51</v>
      </c>
      <c r="I28" s="76" t="s">
        <v>251</v>
      </c>
      <c r="J28" s="76">
        <v>263356.44</v>
      </c>
      <c r="K28" s="76">
        <v>3445.24</v>
      </c>
      <c r="L28" s="76">
        <v>1880.4</v>
      </c>
      <c r="M28" s="76" t="s">
        <v>251</v>
      </c>
      <c r="N28" s="76">
        <v>62.15</v>
      </c>
      <c r="P28" s="76">
        <v>91.84</v>
      </c>
      <c r="Q28" s="76">
        <v>37.22</v>
      </c>
      <c r="R28" s="76">
        <v>22.16</v>
      </c>
      <c r="S28" s="76">
        <v>38.049999999999997</v>
      </c>
      <c r="T28" s="76">
        <v>19.940000000000001</v>
      </c>
    </row>
    <row r="29" spans="1:22" x14ac:dyDescent="0.25">
      <c r="A29" s="208"/>
      <c r="B29" s="77">
        <v>22</v>
      </c>
      <c r="C29" s="79" t="s">
        <v>1</v>
      </c>
      <c r="D29" s="76">
        <v>18681.150000000001</v>
      </c>
      <c r="E29" s="76">
        <v>115686.63</v>
      </c>
      <c r="F29" s="76">
        <v>745.67</v>
      </c>
      <c r="G29" s="76">
        <v>6260.28</v>
      </c>
      <c r="H29" s="76">
        <v>117.81</v>
      </c>
      <c r="I29" s="76" t="s">
        <v>251</v>
      </c>
      <c r="J29" s="76">
        <v>287753.69</v>
      </c>
      <c r="K29" s="76">
        <v>3760.81</v>
      </c>
      <c r="L29" s="76">
        <v>1149.5999999999999</v>
      </c>
      <c r="M29" s="76" t="s">
        <v>251</v>
      </c>
      <c r="N29" s="76">
        <v>76.430000000000007</v>
      </c>
      <c r="P29" s="76">
        <v>128.96</v>
      </c>
      <c r="Q29" s="76">
        <v>47.12</v>
      </c>
      <c r="R29" s="76">
        <v>24.39</v>
      </c>
      <c r="S29" s="76">
        <v>35.78</v>
      </c>
      <c r="T29" s="76">
        <v>19.64</v>
      </c>
    </row>
    <row r="30" spans="1:22" x14ac:dyDescent="0.25">
      <c r="A30" s="208"/>
      <c r="B30" s="77">
        <v>23</v>
      </c>
      <c r="C30" s="79" t="s">
        <v>1</v>
      </c>
      <c r="D30" s="76">
        <v>21366.02</v>
      </c>
      <c r="E30" s="76">
        <v>156783.76999999999</v>
      </c>
      <c r="F30" s="76">
        <v>755.89</v>
      </c>
      <c r="G30" s="76">
        <v>13619.06</v>
      </c>
      <c r="H30" s="76">
        <v>120.32</v>
      </c>
      <c r="I30" s="76" t="s">
        <v>251</v>
      </c>
      <c r="J30" s="76">
        <v>218318.86</v>
      </c>
      <c r="K30" s="76">
        <v>5967.85</v>
      </c>
      <c r="L30" s="76">
        <v>1608.31</v>
      </c>
      <c r="M30" s="76">
        <v>491.27</v>
      </c>
      <c r="N30" s="76">
        <v>136.22999999999999</v>
      </c>
      <c r="P30" s="76">
        <v>236.97</v>
      </c>
      <c r="Q30" s="76">
        <v>58.69</v>
      </c>
      <c r="R30" s="76">
        <v>42.73</v>
      </c>
      <c r="S30" s="76">
        <v>66.47</v>
      </c>
      <c r="T30" s="76">
        <v>31.36</v>
      </c>
    </row>
    <row r="31" spans="1:22" ht="14" x14ac:dyDescent="0.25">
      <c r="A31" s="208"/>
      <c r="B31" s="77">
        <v>24</v>
      </c>
      <c r="C31" s="79" t="s">
        <v>1</v>
      </c>
      <c r="D31" s="76">
        <v>5547.97</v>
      </c>
      <c r="E31" s="76">
        <v>31074</v>
      </c>
      <c r="F31" s="76" t="s">
        <v>251</v>
      </c>
      <c r="G31" s="76">
        <v>1302.5</v>
      </c>
      <c r="H31" s="76">
        <v>218.31</v>
      </c>
      <c r="I31" s="76" t="s">
        <v>251</v>
      </c>
      <c r="J31" s="76">
        <v>413127.81</v>
      </c>
      <c r="K31" s="76">
        <v>1172.95</v>
      </c>
      <c r="L31" s="76">
        <v>439.47</v>
      </c>
      <c r="M31" s="76">
        <v>1606.86</v>
      </c>
      <c r="N31" s="76">
        <v>18.05</v>
      </c>
      <c r="P31" s="76">
        <v>179.13</v>
      </c>
      <c r="Q31" s="76">
        <v>60.34</v>
      </c>
      <c r="R31" s="76" t="s">
        <v>251</v>
      </c>
      <c r="S31" s="76">
        <v>14</v>
      </c>
      <c r="T31" s="76">
        <v>7.89</v>
      </c>
      <c r="V31" s="162">
        <v>5</v>
      </c>
    </row>
    <row r="32" spans="1:22" x14ac:dyDescent="0.25">
      <c r="C32" s="79"/>
    </row>
    <row r="33" spans="1:22" ht="14.5" x14ac:dyDescent="0.25">
      <c r="A33" s="208" t="s">
        <v>277</v>
      </c>
      <c r="B33" s="77">
        <v>25</v>
      </c>
      <c r="C33" s="79" t="s">
        <v>1</v>
      </c>
      <c r="D33" s="76">
        <v>4366.8100000000004</v>
      </c>
      <c r="E33" s="76">
        <v>43494.95</v>
      </c>
      <c r="F33" s="76">
        <v>73.349999999999994</v>
      </c>
      <c r="G33" s="76">
        <v>1331.78</v>
      </c>
      <c r="H33" s="76">
        <v>148.9</v>
      </c>
      <c r="I33" s="76" t="s">
        <v>251</v>
      </c>
      <c r="J33" s="76">
        <v>384278.56</v>
      </c>
      <c r="K33" s="76">
        <v>626.04</v>
      </c>
      <c r="L33" s="76">
        <v>476.48</v>
      </c>
      <c r="M33" s="76">
        <v>4727.41</v>
      </c>
      <c r="N33" s="76">
        <v>13.02</v>
      </c>
      <c r="P33" s="76">
        <v>151.03</v>
      </c>
      <c r="Q33" s="76">
        <v>27.47</v>
      </c>
      <c r="R33" s="76" t="s">
        <v>251</v>
      </c>
      <c r="S33" s="76">
        <v>9.06</v>
      </c>
      <c r="T33" s="76">
        <v>7.29</v>
      </c>
      <c r="V33" s="160">
        <v>3</v>
      </c>
    </row>
    <row r="34" spans="1:22" x14ac:dyDescent="0.25">
      <c r="A34" s="208"/>
      <c r="B34" s="77">
        <v>26</v>
      </c>
      <c r="C34" s="79" t="s">
        <v>1</v>
      </c>
      <c r="D34" s="76">
        <v>32494.11</v>
      </c>
      <c r="E34" s="76">
        <v>207199.48</v>
      </c>
      <c r="F34" s="76">
        <v>1625.49</v>
      </c>
      <c r="G34" s="76">
        <v>19790.259999999998</v>
      </c>
      <c r="H34" s="76">
        <v>240.92</v>
      </c>
      <c r="I34" s="76" t="s">
        <v>251</v>
      </c>
      <c r="J34" s="76">
        <v>160535.35999999999</v>
      </c>
      <c r="K34" s="76">
        <v>5689.3</v>
      </c>
      <c r="L34" s="76">
        <v>1942.78</v>
      </c>
      <c r="M34" s="76">
        <v>3791.93</v>
      </c>
      <c r="N34" s="76">
        <v>152.09</v>
      </c>
      <c r="P34" s="76">
        <v>228.11</v>
      </c>
      <c r="Q34" s="76">
        <v>52.14</v>
      </c>
      <c r="R34" s="76">
        <v>36.28</v>
      </c>
      <c r="S34" s="76">
        <v>66.38</v>
      </c>
      <c r="T34" s="76">
        <v>28.21</v>
      </c>
    </row>
    <row r="35" spans="1:22" x14ac:dyDescent="0.25">
      <c r="A35" s="208"/>
      <c r="B35" s="77">
        <v>27</v>
      </c>
      <c r="C35" s="79" t="s">
        <v>1</v>
      </c>
      <c r="D35" s="76">
        <v>18540.169999999998</v>
      </c>
      <c r="E35" s="76">
        <v>162876.04999999999</v>
      </c>
      <c r="F35" s="76">
        <v>562.29</v>
      </c>
      <c r="G35" s="76">
        <v>6744.62</v>
      </c>
      <c r="H35" s="76">
        <v>116.17</v>
      </c>
      <c r="I35" s="76" t="s">
        <v>251</v>
      </c>
      <c r="J35" s="76">
        <v>224107.86</v>
      </c>
      <c r="K35" s="76">
        <v>4103.17</v>
      </c>
      <c r="L35" s="76">
        <v>1156.25</v>
      </c>
      <c r="M35" s="76">
        <v>1598.29</v>
      </c>
      <c r="N35" s="76">
        <v>69.489999999999995</v>
      </c>
      <c r="P35" s="76">
        <v>136.86000000000001</v>
      </c>
      <c r="Q35" s="76">
        <v>26.61</v>
      </c>
      <c r="R35" s="76">
        <v>26.42</v>
      </c>
      <c r="S35" s="76">
        <v>39.08</v>
      </c>
      <c r="T35" s="76">
        <v>26.14</v>
      </c>
    </row>
    <row r="36" spans="1:22" ht="14.5" x14ac:dyDescent="0.25">
      <c r="A36" s="208"/>
      <c r="B36" s="77">
        <v>28</v>
      </c>
      <c r="C36" s="79" t="s">
        <v>1</v>
      </c>
      <c r="D36" s="76">
        <v>7800.99</v>
      </c>
      <c r="E36" s="76">
        <v>63874.54</v>
      </c>
      <c r="F36" s="76" t="s">
        <v>251</v>
      </c>
      <c r="G36" s="76">
        <v>1448.57</v>
      </c>
      <c r="H36" s="76">
        <v>210.67</v>
      </c>
      <c r="I36" s="76" t="s">
        <v>251</v>
      </c>
      <c r="J36" s="76">
        <v>375084.81</v>
      </c>
      <c r="K36" s="76">
        <v>968.85</v>
      </c>
      <c r="L36" s="76">
        <v>932.91</v>
      </c>
      <c r="M36" s="76">
        <v>1105.68</v>
      </c>
      <c r="N36" s="76">
        <v>21.49</v>
      </c>
      <c r="P36" s="76">
        <v>145.78</v>
      </c>
      <c r="Q36" s="76">
        <v>25.58</v>
      </c>
      <c r="R36" s="76" t="s">
        <v>251</v>
      </c>
      <c r="S36" s="76">
        <v>12.54</v>
      </c>
      <c r="T36" s="76">
        <v>8.11</v>
      </c>
      <c r="V36" s="161">
        <v>4</v>
      </c>
    </row>
    <row r="37" spans="1:22" x14ac:dyDescent="0.25">
      <c r="A37" s="208"/>
      <c r="B37" s="77">
        <v>29</v>
      </c>
      <c r="C37" s="79" t="s">
        <v>1</v>
      </c>
      <c r="D37" s="76">
        <v>29571</v>
      </c>
      <c r="E37" s="76">
        <v>91616.47</v>
      </c>
      <c r="F37" s="76">
        <v>542.66</v>
      </c>
      <c r="G37" s="76">
        <v>6175.17</v>
      </c>
      <c r="H37" s="76">
        <v>171.63</v>
      </c>
      <c r="I37" s="76" t="s">
        <v>251</v>
      </c>
      <c r="J37" s="76">
        <v>298080.21999999997</v>
      </c>
      <c r="K37" s="76">
        <v>2384.1999999999998</v>
      </c>
      <c r="L37" s="76">
        <v>1771.72</v>
      </c>
      <c r="M37" s="76">
        <v>1426.1</v>
      </c>
      <c r="N37" s="76">
        <v>73.650000000000006</v>
      </c>
      <c r="P37" s="76">
        <v>73.290000000000006</v>
      </c>
      <c r="Q37" s="76">
        <v>31.39</v>
      </c>
      <c r="R37" s="76">
        <v>11.93</v>
      </c>
      <c r="S37" s="76">
        <v>22.33</v>
      </c>
      <c r="T37" s="76">
        <v>15.4</v>
      </c>
    </row>
    <row r="38" spans="1:22" x14ac:dyDescent="0.25">
      <c r="A38" s="208"/>
      <c r="B38" s="77">
        <v>30</v>
      </c>
      <c r="C38" s="79" t="s">
        <v>1</v>
      </c>
      <c r="D38" s="76">
        <v>30191.02</v>
      </c>
      <c r="E38" s="76">
        <v>181698.19</v>
      </c>
      <c r="F38" s="76">
        <v>1219.77</v>
      </c>
      <c r="G38" s="76">
        <v>15644.84</v>
      </c>
      <c r="H38" s="76">
        <v>91.71</v>
      </c>
      <c r="I38" s="76">
        <v>5708.59</v>
      </c>
      <c r="J38" s="76">
        <v>149907.19</v>
      </c>
      <c r="K38" s="76">
        <v>7067.67</v>
      </c>
      <c r="L38" s="76">
        <v>535.87</v>
      </c>
      <c r="M38" s="76">
        <v>11015.13</v>
      </c>
      <c r="N38" s="76">
        <v>59.77</v>
      </c>
      <c r="P38" s="76">
        <v>196.34</v>
      </c>
      <c r="Q38" s="76">
        <v>41.78</v>
      </c>
      <c r="R38" s="76">
        <v>42.15</v>
      </c>
      <c r="S38" s="76">
        <v>85.05</v>
      </c>
      <c r="T38" s="76">
        <v>23.67</v>
      </c>
    </row>
    <row r="39" spans="1:22" x14ac:dyDescent="0.25">
      <c r="A39" s="208"/>
      <c r="B39" s="80" t="s">
        <v>263</v>
      </c>
      <c r="C39" s="79" t="s">
        <v>1</v>
      </c>
      <c r="D39" s="76">
        <v>14962.23</v>
      </c>
      <c r="E39" s="76">
        <v>88314.73</v>
      </c>
      <c r="F39" s="76">
        <v>269.29000000000002</v>
      </c>
      <c r="G39" s="76">
        <v>5259.63</v>
      </c>
      <c r="H39" s="76">
        <v>131.51</v>
      </c>
      <c r="I39" s="76" t="s">
        <v>251</v>
      </c>
      <c r="J39" s="76">
        <v>305575.34000000003</v>
      </c>
      <c r="K39" s="76">
        <v>2673.6</v>
      </c>
      <c r="L39" s="76">
        <v>529.15</v>
      </c>
      <c r="M39" s="76">
        <v>2499.3200000000002</v>
      </c>
      <c r="N39" s="76">
        <v>64.95</v>
      </c>
      <c r="P39" s="76">
        <v>114.71</v>
      </c>
      <c r="Q39" s="76">
        <v>53.54</v>
      </c>
      <c r="R39" s="76">
        <v>26.94</v>
      </c>
      <c r="S39" s="76">
        <v>34.840000000000003</v>
      </c>
      <c r="T39" s="76">
        <v>15.97</v>
      </c>
    </row>
    <row r="40" spans="1:22" x14ac:dyDescent="0.25">
      <c r="A40" s="208"/>
      <c r="B40" s="80" t="s">
        <v>262</v>
      </c>
      <c r="C40" s="79" t="s">
        <v>1</v>
      </c>
      <c r="D40" s="76">
        <v>14707.93</v>
      </c>
      <c r="E40" s="76">
        <v>87726.77</v>
      </c>
      <c r="F40" s="76">
        <v>251.93</v>
      </c>
      <c r="G40" s="76">
        <v>5238.57</v>
      </c>
      <c r="H40" s="76">
        <v>124.1</v>
      </c>
      <c r="I40" s="76" t="s">
        <v>251</v>
      </c>
      <c r="J40" s="76">
        <v>307145.15999999997</v>
      </c>
      <c r="K40" s="76">
        <v>2727.63</v>
      </c>
      <c r="L40" s="76">
        <v>700.09</v>
      </c>
      <c r="M40" s="76">
        <v>2270.87</v>
      </c>
      <c r="N40" s="76">
        <v>73.069999999999993</v>
      </c>
      <c r="P40" s="76">
        <v>114.66</v>
      </c>
      <c r="Q40" s="76">
        <v>47.13</v>
      </c>
      <c r="R40" s="76">
        <v>21.4</v>
      </c>
      <c r="S40" s="76">
        <v>35.78</v>
      </c>
      <c r="T40" s="76">
        <v>18.53</v>
      </c>
    </row>
    <row r="41" spans="1:22" x14ac:dyDescent="0.25">
      <c r="A41" s="208"/>
      <c r="B41" s="80" t="s">
        <v>261</v>
      </c>
      <c r="C41" s="79" t="s">
        <v>1</v>
      </c>
      <c r="D41" s="76">
        <v>14375.59</v>
      </c>
      <c r="E41" s="76">
        <v>89808.89</v>
      </c>
      <c r="F41" s="76">
        <v>272.61</v>
      </c>
      <c r="G41" s="76">
        <v>5280.69</v>
      </c>
      <c r="H41" s="76">
        <v>134.13</v>
      </c>
      <c r="I41" s="76" t="s">
        <v>251</v>
      </c>
      <c r="J41" s="76">
        <v>306481.81</v>
      </c>
      <c r="K41" s="76">
        <v>2684.15</v>
      </c>
      <c r="L41" s="76">
        <v>634.88</v>
      </c>
      <c r="M41" s="76">
        <v>2461.92</v>
      </c>
      <c r="N41" s="76">
        <v>69.89</v>
      </c>
      <c r="P41" s="76">
        <v>119.76</v>
      </c>
      <c r="Q41" s="76">
        <v>54.05</v>
      </c>
      <c r="R41" s="76">
        <v>19.75</v>
      </c>
      <c r="S41" s="76">
        <v>35.71</v>
      </c>
      <c r="T41" s="76">
        <v>17.22</v>
      </c>
    </row>
    <row r="42" spans="1:22" ht="14" x14ac:dyDescent="0.25">
      <c r="A42" s="208"/>
      <c r="B42" s="77">
        <v>32</v>
      </c>
      <c r="C42" s="79" t="s">
        <v>1</v>
      </c>
      <c r="D42" s="76">
        <v>13902.81</v>
      </c>
      <c r="E42" s="76">
        <v>28318.54</v>
      </c>
      <c r="F42" s="76">
        <v>243.12</v>
      </c>
      <c r="G42" s="76">
        <v>2311</v>
      </c>
      <c r="H42" s="76">
        <v>254.87</v>
      </c>
      <c r="I42" s="76" t="s">
        <v>251</v>
      </c>
      <c r="J42" s="76">
        <v>402899.81</v>
      </c>
      <c r="K42" s="76">
        <v>690.17</v>
      </c>
      <c r="L42" s="76">
        <v>551.65</v>
      </c>
      <c r="M42" s="76">
        <v>829.99</v>
      </c>
      <c r="N42" s="76">
        <v>28.65</v>
      </c>
      <c r="P42" s="76">
        <v>195.83</v>
      </c>
      <c r="Q42" s="76">
        <v>53.4</v>
      </c>
      <c r="R42" s="76" t="s">
        <v>251</v>
      </c>
      <c r="S42" s="76">
        <v>16.510000000000002</v>
      </c>
      <c r="T42" s="76">
        <v>6.2</v>
      </c>
      <c r="V42" s="162">
        <v>5</v>
      </c>
    </row>
    <row r="43" spans="1:22" x14ac:dyDescent="0.25">
      <c r="A43" s="208"/>
      <c r="B43" s="77">
        <v>33</v>
      </c>
      <c r="C43" s="79" t="s">
        <v>1</v>
      </c>
      <c r="D43" s="76">
        <v>23473.69</v>
      </c>
      <c r="E43" s="76">
        <v>33929.79</v>
      </c>
      <c r="F43" s="76">
        <v>176.14</v>
      </c>
      <c r="G43" s="76">
        <v>2696.26</v>
      </c>
      <c r="H43" s="76">
        <v>253.83</v>
      </c>
      <c r="I43" s="76" t="s">
        <v>251</v>
      </c>
      <c r="J43" s="76">
        <v>390685.28</v>
      </c>
      <c r="K43" s="76">
        <v>600.57000000000005</v>
      </c>
      <c r="L43" s="76">
        <v>241.44</v>
      </c>
      <c r="M43" s="76">
        <v>968.11</v>
      </c>
      <c r="N43" s="76">
        <v>28.27</v>
      </c>
      <c r="P43" s="76">
        <v>88.27</v>
      </c>
      <c r="Q43" s="76">
        <v>46.73</v>
      </c>
      <c r="R43" s="76" t="s">
        <v>251</v>
      </c>
      <c r="S43" s="76">
        <v>18.62</v>
      </c>
      <c r="T43" s="76">
        <v>9.8000000000000007</v>
      </c>
    </row>
    <row r="44" spans="1:22" x14ac:dyDescent="0.25">
      <c r="C44" s="79"/>
    </row>
    <row r="45" spans="1:22" ht="14.5" x14ac:dyDescent="0.25">
      <c r="A45" s="208" t="s">
        <v>278</v>
      </c>
      <c r="B45" s="77">
        <v>34</v>
      </c>
      <c r="C45" s="79" t="s">
        <v>1</v>
      </c>
      <c r="D45" s="76">
        <v>4990.76</v>
      </c>
      <c r="E45" s="76">
        <v>40265.980000000003</v>
      </c>
      <c r="F45" s="76" t="s">
        <v>251</v>
      </c>
      <c r="G45" s="76">
        <v>1480.32</v>
      </c>
      <c r="H45" s="76">
        <v>212.45</v>
      </c>
      <c r="I45" s="76" t="s">
        <v>251</v>
      </c>
      <c r="J45" s="76">
        <v>401447.75</v>
      </c>
      <c r="K45" s="76">
        <v>753.99</v>
      </c>
      <c r="L45" s="76">
        <v>387.93</v>
      </c>
      <c r="M45" s="76">
        <v>1088.73</v>
      </c>
      <c r="N45" s="76">
        <v>19</v>
      </c>
      <c r="P45" s="76">
        <v>142.75</v>
      </c>
      <c r="Q45" s="76">
        <v>53.81</v>
      </c>
      <c r="R45" s="76" t="s">
        <v>251</v>
      </c>
      <c r="S45" s="76">
        <v>12.42</v>
      </c>
      <c r="T45" s="76">
        <v>7.55</v>
      </c>
      <c r="V45" s="161">
        <v>4</v>
      </c>
    </row>
    <row r="46" spans="1:22" x14ac:dyDescent="0.25">
      <c r="A46" s="208"/>
      <c r="B46" s="77">
        <v>35</v>
      </c>
      <c r="C46" s="79" t="s">
        <v>1</v>
      </c>
      <c r="D46" s="76">
        <v>49282.96</v>
      </c>
      <c r="E46" s="76">
        <v>134239.29999999999</v>
      </c>
      <c r="F46" s="76">
        <v>1612.43</v>
      </c>
      <c r="G46" s="76">
        <v>18859.560000000001</v>
      </c>
      <c r="H46" s="76">
        <v>191.3</v>
      </c>
      <c r="I46" s="76" t="s">
        <v>251</v>
      </c>
      <c r="J46" s="76">
        <v>201836.19</v>
      </c>
      <c r="K46" s="76">
        <v>4564.87</v>
      </c>
      <c r="L46" s="76">
        <v>2014.01</v>
      </c>
      <c r="M46" s="76">
        <v>386.3</v>
      </c>
      <c r="N46" s="76">
        <v>121.95</v>
      </c>
      <c r="P46" s="76">
        <v>150.58000000000001</v>
      </c>
      <c r="Q46" s="76">
        <v>48.95</v>
      </c>
      <c r="R46" s="76">
        <v>27.39</v>
      </c>
      <c r="S46" s="76">
        <v>38.79</v>
      </c>
      <c r="T46" s="76">
        <v>23.66</v>
      </c>
    </row>
    <row r="47" spans="1:22" x14ac:dyDescent="0.25">
      <c r="A47" s="208"/>
      <c r="B47" s="77">
        <v>36</v>
      </c>
      <c r="C47" s="79" t="s">
        <v>1</v>
      </c>
      <c r="D47" s="76">
        <v>27302.92</v>
      </c>
      <c r="E47" s="76">
        <v>172477.63</v>
      </c>
      <c r="F47" s="76">
        <v>1043.51</v>
      </c>
      <c r="G47" s="76">
        <v>14339.08</v>
      </c>
      <c r="H47" s="76">
        <v>119.54</v>
      </c>
      <c r="I47" s="76" t="s">
        <v>251</v>
      </c>
      <c r="J47" s="76">
        <v>161914.56</v>
      </c>
      <c r="K47" s="76">
        <v>6801.18</v>
      </c>
      <c r="L47" s="76">
        <v>667.15</v>
      </c>
      <c r="M47" s="76">
        <v>17228.68</v>
      </c>
      <c r="N47" s="76">
        <v>51.32</v>
      </c>
      <c r="P47" s="76">
        <v>198.01</v>
      </c>
      <c r="Q47" s="76">
        <v>42.66</v>
      </c>
      <c r="R47" s="76">
        <v>42.71</v>
      </c>
      <c r="S47" s="76">
        <v>55.32</v>
      </c>
      <c r="T47" s="76">
        <v>26.28</v>
      </c>
    </row>
    <row r="48" spans="1:22" x14ac:dyDescent="0.25">
      <c r="A48" s="208"/>
      <c r="B48" s="77">
        <v>37</v>
      </c>
      <c r="C48" s="79" t="s">
        <v>1</v>
      </c>
      <c r="D48" s="76">
        <v>28084.74</v>
      </c>
      <c r="E48" s="76">
        <v>164714.72</v>
      </c>
      <c r="F48" s="76">
        <v>1030.8900000000001</v>
      </c>
      <c r="G48" s="76">
        <v>13889.71</v>
      </c>
      <c r="H48" s="76">
        <v>95.5</v>
      </c>
      <c r="I48" s="76">
        <v>5159.3100000000004</v>
      </c>
      <c r="J48" s="76">
        <v>170866.83</v>
      </c>
      <c r="K48" s="76">
        <v>6736.63</v>
      </c>
      <c r="L48" s="76">
        <v>476.23</v>
      </c>
      <c r="M48" s="76">
        <v>14003.27</v>
      </c>
      <c r="N48" s="76">
        <v>60.57</v>
      </c>
      <c r="P48" s="76">
        <v>239.97</v>
      </c>
      <c r="Q48" s="76">
        <v>41.8</v>
      </c>
      <c r="R48" s="76">
        <v>45.4</v>
      </c>
      <c r="S48" s="76">
        <v>66</v>
      </c>
      <c r="T48" s="76">
        <v>25.61</v>
      </c>
    </row>
    <row r="49" spans="1:24" x14ac:dyDescent="0.25">
      <c r="A49" s="208"/>
      <c r="B49" s="77">
        <v>38</v>
      </c>
      <c r="C49" s="79" t="s">
        <v>1</v>
      </c>
      <c r="D49" s="76">
        <v>19169.71</v>
      </c>
      <c r="E49" s="76">
        <v>111576.45</v>
      </c>
      <c r="F49" s="76">
        <v>588.87</v>
      </c>
      <c r="G49" s="76">
        <v>10445.31</v>
      </c>
      <c r="H49" s="76">
        <v>139.62</v>
      </c>
      <c r="I49" s="76" t="s">
        <v>251</v>
      </c>
      <c r="J49" s="76">
        <v>257487.03</v>
      </c>
      <c r="K49" s="76">
        <v>4843.03</v>
      </c>
      <c r="L49" s="76">
        <v>1160.5999999999999</v>
      </c>
      <c r="M49" s="76">
        <v>15032.3</v>
      </c>
      <c r="N49" s="76">
        <v>64.239999999999995</v>
      </c>
      <c r="P49" s="76">
        <v>188.07</v>
      </c>
      <c r="Q49" s="76">
        <v>47.63</v>
      </c>
      <c r="R49" s="76">
        <v>35.24</v>
      </c>
      <c r="S49" s="76">
        <v>43.03</v>
      </c>
      <c r="T49" s="76">
        <v>23.6</v>
      </c>
    </row>
    <row r="50" spans="1:24" x14ac:dyDescent="0.25">
      <c r="A50" s="208"/>
      <c r="B50" s="77">
        <v>39</v>
      </c>
      <c r="C50" s="79" t="s">
        <v>1</v>
      </c>
      <c r="D50" s="76">
        <v>22761.759999999998</v>
      </c>
      <c r="E50" s="76">
        <v>128401.37</v>
      </c>
      <c r="F50" s="76">
        <v>797.97</v>
      </c>
      <c r="G50" s="76">
        <v>13354.21</v>
      </c>
      <c r="H50" s="76">
        <v>113.19</v>
      </c>
      <c r="I50" s="76" t="s">
        <v>251</v>
      </c>
      <c r="J50" s="76">
        <v>232418.09</v>
      </c>
      <c r="K50" s="76">
        <v>5768.69</v>
      </c>
      <c r="L50" s="76">
        <v>1014.92</v>
      </c>
      <c r="M50" s="76">
        <v>538.66999999999996</v>
      </c>
      <c r="N50" s="76">
        <v>150.85</v>
      </c>
      <c r="P50" s="76">
        <v>253.25</v>
      </c>
      <c r="Q50" s="76">
        <v>59.95</v>
      </c>
      <c r="R50" s="76">
        <v>38.14</v>
      </c>
      <c r="S50" s="76">
        <v>76.59</v>
      </c>
      <c r="T50" s="76">
        <v>22.68</v>
      </c>
    </row>
    <row r="51" spans="1:24" x14ac:dyDescent="0.25">
      <c r="A51" s="208"/>
      <c r="B51" s="77">
        <v>39</v>
      </c>
      <c r="C51" s="79" t="s">
        <v>1</v>
      </c>
      <c r="D51" s="76">
        <v>22923.81</v>
      </c>
      <c r="E51" s="76">
        <v>129558.53</v>
      </c>
      <c r="F51" s="76">
        <v>817.78</v>
      </c>
      <c r="G51" s="76">
        <v>13469.75</v>
      </c>
      <c r="H51" s="76">
        <v>124.48</v>
      </c>
      <c r="I51" s="76" t="s">
        <v>251</v>
      </c>
      <c r="J51" s="76">
        <v>233540.92</v>
      </c>
      <c r="K51" s="76">
        <v>5690.63</v>
      </c>
      <c r="L51" s="76">
        <v>1526.57</v>
      </c>
      <c r="M51" s="76">
        <v>585.35</v>
      </c>
      <c r="N51" s="76">
        <v>154.51</v>
      </c>
      <c r="P51" s="76">
        <v>244.76</v>
      </c>
      <c r="Q51" s="76">
        <v>47.07</v>
      </c>
      <c r="R51" s="76">
        <v>43.63</v>
      </c>
      <c r="S51" s="76">
        <v>76.72</v>
      </c>
      <c r="T51" s="76">
        <v>21.28</v>
      </c>
      <c r="X51" s="81"/>
    </row>
    <row r="52" spans="1:24" x14ac:dyDescent="0.25">
      <c r="A52" s="208"/>
      <c r="B52" s="77">
        <v>39</v>
      </c>
      <c r="C52" s="79" t="s">
        <v>1</v>
      </c>
      <c r="D52" s="76">
        <v>22792.35</v>
      </c>
      <c r="E52" s="76">
        <v>129513.58</v>
      </c>
      <c r="F52" s="76">
        <v>792.13</v>
      </c>
      <c r="G52" s="76">
        <v>13468</v>
      </c>
      <c r="H52" s="76">
        <v>111.74</v>
      </c>
      <c r="I52" s="76" t="s">
        <v>251</v>
      </c>
      <c r="J52" s="76">
        <v>231411.09</v>
      </c>
      <c r="K52" s="76">
        <v>5698.71</v>
      </c>
      <c r="L52" s="76">
        <v>1303.77</v>
      </c>
      <c r="M52" s="76">
        <v>593.82000000000005</v>
      </c>
      <c r="N52" s="76">
        <v>149.72</v>
      </c>
      <c r="P52" s="76">
        <v>225.47</v>
      </c>
      <c r="Q52" s="76">
        <v>58.77</v>
      </c>
      <c r="R52" s="76">
        <v>37.92</v>
      </c>
      <c r="S52" s="76">
        <v>75.03</v>
      </c>
      <c r="T52" s="76">
        <v>22.68</v>
      </c>
    </row>
    <row r="53" spans="1:24" ht="14" x14ac:dyDescent="0.25">
      <c r="A53" s="208"/>
      <c r="B53" s="80" t="s">
        <v>260</v>
      </c>
      <c r="C53" s="79" t="s">
        <v>1</v>
      </c>
      <c r="D53" s="76">
        <v>5306.59</v>
      </c>
      <c r="E53" s="76">
        <v>56943.74</v>
      </c>
      <c r="F53" s="76" t="s">
        <v>251</v>
      </c>
      <c r="G53" s="76">
        <v>1864</v>
      </c>
      <c r="H53" s="76">
        <v>199.52</v>
      </c>
      <c r="I53" s="76" t="s">
        <v>251</v>
      </c>
      <c r="J53" s="76">
        <v>365717.19</v>
      </c>
      <c r="K53" s="76">
        <v>1111.68</v>
      </c>
      <c r="L53" s="76">
        <v>435.05</v>
      </c>
      <c r="M53" s="76">
        <v>7650.78</v>
      </c>
      <c r="N53" s="76">
        <v>29.55</v>
      </c>
      <c r="P53" s="76">
        <v>81.22</v>
      </c>
      <c r="Q53" s="76">
        <v>49.14</v>
      </c>
      <c r="R53" s="76">
        <v>15.43</v>
      </c>
      <c r="S53" s="76">
        <v>13.78</v>
      </c>
      <c r="T53" s="76">
        <v>10.98</v>
      </c>
      <c r="V53" s="162">
        <v>5</v>
      </c>
    </row>
    <row r="54" spans="1:24" ht="14" x14ac:dyDescent="0.25">
      <c r="A54" s="208"/>
      <c r="B54" s="80" t="s">
        <v>259</v>
      </c>
      <c r="C54" s="79" t="s">
        <v>1</v>
      </c>
      <c r="D54" s="76">
        <v>7002.7</v>
      </c>
      <c r="E54" s="76">
        <v>56675.33</v>
      </c>
      <c r="F54" s="76">
        <v>72.010000000000005</v>
      </c>
      <c r="G54" s="76">
        <v>1928.94</v>
      </c>
      <c r="H54" s="76">
        <v>218.13</v>
      </c>
      <c r="I54" s="76" t="s">
        <v>251</v>
      </c>
      <c r="J54" s="76">
        <v>360202.88</v>
      </c>
      <c r="K54" s="76">
        <v>1257.54</v>
      </c>
      <c r="L54" s="76" t="s">
        <v>251</v>
      </c>
      <c r="M54" s="76">
        <v>1623.26</v>
      </c>
      <c r="N54" s="76">
        <v>36.46</v>
      </c>
      <c r="P54" s="76">
        <v>81.819999999999993</v>
      </c>
      <c r="Q54" s="76">
        <v>64.7</v>
      </c>
      <c r="R54" s="76" t="s">
        <v>251</v>
      </c>
      <c r="S54" s="76">
        <v>13.35</v>
      </c>
      <c r="T54" s="76">
        <v>10.93</v>
      </c>
      <c r="V54" s="162">
        <v>5</v>
      </c>
    </row>
    <row r="55" spans="1:24" x14ac:dyDescent="0.25">
      <c r="A55" s="208"/>
      <c r="B55" s="77">
        <v>41</v>
      </c>
      <c r="C55" s="79" t="s">
        <v>1</v>
      </c>
      <c r="D55" s="76">
        <v>15005.17</v>
      </c>
      <c r="E55" s="76">
        <v>106719.1</v>
      </c>
      <c r="F55" s="76">
        <v>471.2</v>
      </c>
      <c r="G55" s="76">
        <v>6052.68</v>
      </c>
      <c r="H55" s="76">
        <v>140.99</v>
      </c>
      <c r="I55" s="76" t="s">
        <v>251</v>
      </c>
      <c r="J55" s="76">
        <v>275985.31</v>
      </c>
      <c r="K55" s="76">
        <v>4142.5600000000004</v>
      </c>
      <c r="L55" s="76">
        <v>846.68</v>
      </c>
      <c r="M55" s="76">
        <v>21633.62</v>
      </c>
      <c r="N55" s="76">
        <v>37.6</v>
      </c>
      <c r="P55" s="76">
        <v>169.63</v>
      </c>
      <c r="Q55" s="76">
        <v>49.44</v>
      </c>
      <c r="R55" s="76">
        <v>29.02</v>
      </c>
      <c r="S55" s="76">
        <v>37.53</v>
      </c>
      <c r="T55" s="76">
        <v>18.8</v>
      </c>
    </row>
    <row r="56" spans="1:24" x14ac:dyDescent="0.25">
      <c r="A56" s="208"/>
      <c r="B56" s="77">
        <v>42</v>
      </c>
      <c r="C56" s="79" t="s">
        <v>1</v>
      </c>
      <c r="D56" s="76">
        <v>17332.330000000002</v>
      </c>
      <c r="E56" s="76">
        <v>123490.09</v>
      </c>
      <c r="F56" s="76">
        <v>648.25</v>
      </c>
      <c r="G56" s="76">
        <v>6187.1</v>
      </c>
      <c r="H56" s="76">
        <v>123.18</v>
      </c>
      <c r="I56" s="76" t="s">
        <v>251</v>
      </c>
      <c r="J56" s="76">
        <v>243528.77</v>
      </c>
      <c r="K56" s="76">
        <v>5326.42</v>
      </c>
      <c r="L56" s="76">
        <v>755.21</v>
      </c>
      <c r="M56" s="76">
        <v>22684.35</v>
      </c>
      <c r="N56" s="76">
        <v>67.14</v>
      </c>
      <c r="P56" s="76">
        <v>228.77</v>
      </c>
      <c r="Q56" s="76">
        <v>51.6</v>
      </c>
      <c r="R56" s="76">
        <v>32.36</v>
      </c>
      <c r="S56" s="76">
        <v>53.51</v>
      </c>
      <c r="T56" s="76">
        <v>19.899999999999999</v>
      </c>
    </row>
    <row r="57" spans="1:24" ht="14" x14ac:dyDescent="0.25">
      <c r="A57" s="208"/>
      <c r="B57" s="77">
        <v>43</v>
      </c>
      <c r="C57" s="79" t="s">
        <v>1</v>
      </c>
      <c r="D57" s="76">
        <v>13388.64</v>
      </c>
      <c r="E57" s="76">
        <v>108323.41</v>
      </c>
      <c r="F57" s="76">
        <v>526.11</v>
      </c>
      <c r="G57" s="76">
        <v>6179.81</v>
      </c>
      <c r="H57" s="76">
        <v>116.73</v>
      </c>
      <c r="I57" s="76" t="s">
        <v>251</v>
      </c>
      <c r="J57" s="76">
        <v>269775.15999999997</v>
      </c>
      <c r="K57" s="76">
        <v>5086.1899999999996</v>
      </c>
      <c r="L57" s="76">
        <v>841.95</v>
      </c>
      <c r="M57" s="76">
        <v>21559.26</v>
      </c>
      <c r="N57" s="76">
        <v>44.13</v>
      </c>
      <c r="P57" s="76">
        <v>170.36</v>
      </c>
      <c r="Q57" s="76">
        <v>45.53</v>
      </c>
      <c r="R57" s="76">
        <v>23.85</v>
      </c>
      <c r="S57" s="76">
        <v>34.92</v>
      </c>
      <c r="T57" s="76">
        <v>13.81</v>
      </c>
      <c r="V57" s="163">
        <v>6</v>
      </c>
    </row>
    <row r="58" spans="1:24" x14ac:dyDescent="0.25">
      <c r="C58" s="79"/>
    </row>
    <row r="59" spans="1:24" ht="14.5" x14ac:dyDescent="0.25">
      <c r="A59" s="208" t="s">
        <v>279</v>
      </c>
      <c r="B59" s="77">
        <v>44</v>
      </c>
      <c r="C59" s="79" t="s">
        <v>1</v>
      </c>
      <c r="D59" s="76">
        <v>18024.88</v>
      </c>
      <c r="E59" s="76">
        <v>172082.84</v>
      </c>
      <c r="F59" s="76">
        <v>793.54</v>
      </c>
      <c r="G59" s="76">
        <v>10731.62</v>
      </c>
      <c r="H59" s="76">
        <v>98.55</v>
      </c>
      <c r="I59" s="76">
        <v>6072.23</v>
      </c>
      <c r="J59" s="76">
        <v>179589.7</v>
      </c>
      <c r="K59" s="76">
        <v>5830.73</v>
      </c>
      <c r="L59" s="76">
        <v>843.22</v>
      </c>
      <c r="M59" s="76">
        <v>27629.17</v>
      </c>
      <c r="N59" s="76">
        <v>103.08</v>
      </c>
      <c r="P59" s="76">
        <v>205.46</v>
      </c>
      <c r="Q59" s="76">
        <v>45.75</v>
      </c>
      <c r="R59" s="76">
        <v>30.52</v>
      </c>
      <c r="S59" s="76">
        <v>46.42</v>
      </c>
      <c r="T59" s="76">
        <v>24.29</v>
      </c>
      <c r="V59" s="161">
        <v>4</v>
      </c>
    </row>
    <row r="60" spans="1:24" x14ac:dyDescent="0.25">
      <c r="A60" s="208"/>
      <c r="B60" s="77">
        <v>45</v>
      </c>
      <c r="C60" s="79" t="s">
        <v>1</v>
      </c>
      <c r="D60" s="76">
        <v>31478.66</v>
      </c>
      <c r="E60" s="76">
        <v>165416.97</v>
      </c>
      <c r="F60" s="76">
        <v>1171.2</v>
      </c>
      <c r="G60" s="76">
        <v>18564.509999999998</v>
      </c>
      <c r="H60" s="76">
        <v>90.15</v>
      </c>
      <c r="I60" s="76" t="s">
        <v>251</v>
      </c>
      <c r="J60" s="76">
        <v>175691.34</v>
      </c>
      <c r="K60" s="76">
        <v>7314.11</v>
      </c>
      <c r="L60" s="76">
        <v>1097.32</v>
      </c>
      <c r="M60" s="76">
        <v>9525.48</v>
      </c>
      <c r="N60" s="76">
        <v>103.04</v>
      </c>
      <c r="P60" s="76">
        <v>314.70999999999998</v>
      </c>
      <c r="Q60" s="76">
        <v>42.78</v>
      </c>
      <c r="R60" s="76">
        <v>49.42</v>
      </c>
      <c r="S60" s="76">
        <v>80.180000000000007</v>
      </c>
      <c r="T60" s="76">
        <v>22.39</v>
      </c>
    </row>
    <row r="61" spans="1:24" ht="14" x14ac:dyDescent="0.25">
      <c r="A61" s="208"/>
      <c r="B61" s="77">
        <v>46</v>
      </c>
      <c r="C61" s="79" t="s">
        <v>1</v>
      </c>
      <c r="D61" s="76">
        <v>11253.91</v>
      </c>
      <c r="E61" s="76">
        <v>53481.96</v>
      </c>
      <c r="F61" s="76">
        <v>132.01</v>
      </c>
      <c r="G61" s="76">
        <v>1739.54</v>
      </c>
      <c r="H61" s="76">
        <v>222.85</v>
      </c>
      <c r="I61" s="76" t="s">
        <v>251</v>
      </c>
      <c r="J61" s="76">
        <v>366977.66</v>
      </c>
      <c r="K61" s="76">
        <v>1815.66</v>
      </c>
      <c r="L61" s="76">
        <v>403.88</v>
      </c>
      <c r="M61" s="76">
        <v>2167.87</v>
      </c>
      <c r="N61" s="76">
        <v>33.18</v>
      </c>
      <c r="P61" s="76">
        <v>194.58</v>
      </c>
      <c r="Q61" s="76">
        <v>59.26</v>
      </c>
      <c r="R61" s="76" t="s">
        <v>251</v>
      </c>
      <c r="S61" s="76">
        <v>13.16</v>
      </c>
      <c r="T61" s="76">
        <v>9.6999999999999993</v>
      </c>
      <c r="V61" s="162">
        <v>5</v>
      </c>
    </row>
    <row r="62" spans="1:24" x14ac:dyDescent="0.25">
      <c r="A62" s="208"/>
      <c r="B62" s="77">
        <v>47</v>
      </c>
      <c r="C62" s="79" t="s">
        <v>1</v>
      </c>
      <c r="D62" s="76">
        <v>13875.47</v>
      </c>
      <c r="E62" s="76">
        <v>93288.98</v>
      </c>
      <c r="F62" s="76">
        <v>332.45</v>
      </c>
      <c r="G62" s="76">
        <v>4112.8999999999996</v>
      </c>
      <c r="H62" s="76">
        <v>128.25</v>
      </c>
      <c r="I62" s="76" t="s">
        <v>251</v>
      </c>
      <c r="J62" s="76">
        <v>300586.88</v>
      </c>
      <c r="K62" s="76">
        <v>3518.65</v>
      </c>
      <c r="L62" s="76">
        <v>821.36</v>
      </c>
      <c r="M62" s="76">
        <v>17162.93</v>
      </c>
      <c r="N62" s="76">
        <v>58.4</v>
      </c>
      <c r="P62" s="76">
        <v>117.5</v>
      </c>
      <c r="Q62" s="76">
        <v>42.63</v>
      </c>
      <c r="R62" s="76">
        <v>26.32</v>
      </c>
      <c r="S62" s="76">
        <v>25.48</v>
      </c>
      <c r="T62" s="76">
        <v>15.87</v>
      </c>
    </row>
    <row r="63" spans="1:24" x14ac:dyDescent="0.25">
      <c r="A63" s="208"/>
      <c r="B63" s="77">
        <v>48</v>
      </c>
      <c r="C63" s="79" t="s">
        <v>1</v>
      </c>
      <c r="D63" s="76">
        <v>16954.43</v>
      </c>
      <c r="E63" s="76">
        <v>127186.56</v>
      </c>
      <c r="F63" s="76">
        <v>605.26</v>
      </c>
      <c r="G63" s="76">
        <v>10019.280000000001</v>
      </c>
      <c r="H63" s="76">
        <v>111.84</v>
      </c>
      <c r="I63" s="76" t="s">
        <v>251</v>
      </c>
      <c r="J63" s="76">
        <v>241893.61</v>
      </c>
      <c r="K63" s="76">
        <v>5289.68</v>
      </c>
      <c r="L63" s="76">
        <v>961.8</v>
      </c>
      <c r="M63" s="76">
        <v>27430.31</v>
      </c>
      <c r="N63" s="76">
        <v>44.49</v>
      </c>
      <c r="P63" s="76">
        <v>197.87</v>
      </c>
      <c r="Q63" s="76">
        <v>66.400000000000006</v>
      </c>
      <c r="R63" s="76">
        <v>40.729999999999997</v>
      </c>
      <c r="S63" s="76">
        <v>44.02</v>
      </c>
      <c r="T63" s="76">
        <v>20.13</v>
      </c>
    </row>
    <row r="64" spans="1:24" x14ac:dyDescent="0.25">
      <c r="A64" s="208"/>
      <c r="B64" s="77">
        <v>49</v>
      </c>
      <c r="C64" s="79" t="s">
        <v>1</v>
      </c>
      <c r="D64" s="76">
        <v>5884.78</v>
      </c>
      <c r="E64" s="76">
        <v>44618.39</v>
      </c>
      <c r="F64" s="76" t="s">
        <v>251</v>
      </c>
      <c r="G64" s="76">
        <v>1377.41</v>
      </c>
      <c r="H64" s="76">
        <v>201.23</v>
      </c>
      <c r="I64" s="76" t="s">
        <v>251</v>
      </c>
      <c r="J64" s="76">
        <v>394156.75</v>
      </c>
      <c r="K64" s="76">
        <v>961.24</v>
      </c>
      <c r="L64" s="76">
        <v>355.06</v>
      </c>
      <c r="M64" s="76">
        <v>6788.02</v>
      </c>
      <c r="N64" s="76">
        <v>16.39</v>
      </c>
      <c r="P64" s="76">
        <v>189.41</v>
      </c>
      <c r="Q64" s="76">
        <v>46.9</v>
      </c>
      <c r="R64" s="76" t="s">
        <v>251</v>
      </c>
      <c r="S64" s="76">
        <v>12.78</v>
      </c>
      <c r="T64" s="76">
        <v>8.6199999999999992</v>
      </c>
    </row>
    <row r="65" spans="1:22" x14ac:dyDescent="0.25">
      <c r="A65" s="208"/>
      <c r="B65" s="77">
        <v>50</v>
      </c>
      <c r="C65" s="79" t="s">
        <v>1</v>
      </c>
      <c r="D65" s="76">
        <v>22598.65</v>
      </c>
      <c r="E65" s="76">
        <v>135397.54999999999</v>
      </c>
      <c r="F65" s="76">
        <v>939.4</v>
      </c>
      <c r="G65" s="76">
        <v>11888.41</v>
      </c>
      <c r="H65" s="76">
        <v>88.45</v>
      </c>
      <c r="I65" s="76" t="s">
        <v>251</v>
      </c>
      <c r="J65" s="76">
        <v>213623.7</v>
      </c>
      <c r="K65" s="76">
        <v>7061.49</v>
      </c>
      <c r="L65" s="76">
        <v>713.91</v>
      </c>
      <c r="M65" s="76">
        <v>21454.69</v>
      </c>
      <c r="N65" s="76">
        <v>87.02</v>
      </c>
      <c r="P65" s="76">
        <v>291.58</v>
      </c>
      <c r="Q65" s="76">
        <v>48.44</v>
      </c>
      <c r="R65" s="76">
        <v>42.71</v>
      </c>
      <c r="S65" s="76">
        <v>78.19</v>
      </c>
      <c r="T65" s="76">
        <v>23.4</v>
      </c>
    </row>
    <row r="66" spans="1:22" ht="14" x14ac:dyDescent="0.25">
      <c r="A66" s="208"/>
      <c r="B66" s="77">
        <v>51</v>
      </c>
      <c r="C66" s="79" t="s">
        <v>1</v>
      </c>
      <c r="D66" s="76">
        <v>11914.49</v>
      </c>
      <c r="E66" s="76">
        <v>117199.85</v>
      </c>
      <c r="F66" s="76">
        <v>379.51</v>
      </c>
      <c r="G66" s="76">
        <v>4330.6899999999996</v>
      </c>
      <c r="H66" s="76">
        <v>131.06</v>
      </c>
      <c r="I66" s="76" t="s">
        <v>251</v>
      </c>
      <c r="J66" s="76">
        <v>286520.90999999997</v>
      </c>
      <c r="K66" s="76">
        <v>4339.26</v>
      </c>
      <c r="L66" s="76">
        <v>337.15</v>
      </c>
      <c r="M66" s="76">
        <v>9812.65</v>
      </c>
      <c r="N66" s="76">
        <v>49.04</v>
      </c>
      <c r="P66" s="76">
        <v>118.71</v>
      </c>
      <c r="Q66" s="76">
        <v>41.81</v>
      </c>
      <c r="R66" s="76">
        <v>25.22</v>
      </c>
      <c r="S66" s="76">
        <v>38.700000000000003</v>
      </c>
      <c r="T66" s="76">
        <v>13.25</v>
      </c>
      <c r="V66" s="163">
        <v>6</v>
      </c>
    </row>
    <row r="67" spans="1:22" x14ac:dyDescent="0.25">
      <c r="C67" s="79"/>
    </row>
    <row r="68" spans="1:22" ht="14" x14ac:dyDescent="0.25">
      <c r="A68" s="208" t="s">
        <v>280</v>
      </c>
      <c r="B68" s="77">
        <v>52</v>
      </c>
      <c r="C68" s="79" t="s">
        <v>1</v>
      </c>
      <c r="D68" s="76">
        <v>9315.92</v>
      </c>
      <c r="E68" s="76">
        <v>61476.75</v>
      </c>
      <c r="F68" s="76">
        <v>197.46</v>
      </c>
      <c r="G68" s="76">
        <v>2735.95</v>
      </c>
      <c r="H68" s="76">
        <v>163.46</v>
      </c>
      <c r="I68" s="76" t="s">
        <v>251</v>
      </c>
      <c r="J68" s="76">
        <v>356650.81</v>
      </c>
      <c r="K68" s="76">
        <v>2046.26</v>
      </c>
      <c r="L68" s="76">
        <v>425.68</v>
      </c>
      <c r="M68" s="76">
        <v>11530.44</v>
      </c>
      <c r="N68" s="76">
        <v>34.49</v>
      </c>
      <c r="P68" s="76">
        <v>90.51</v>
      </c>
      <c r="Q68" s="76">
        <v>39.659999999999997</v>
      </c>
      <c r="R68" s="76">
        <v>15.65</v>
      </c>
      <c r="S68" s="76">
        <v>17.91</v>
      </c>
      <c r="T68" s="76">
        <v>13.13</v>
      </c>
      <c r="V68" s="162">
        <v>5</v>
      </c>
    </row>
    <row r="69" spans="1:22" ht="14" x14ac:dyDescent="0.25">
      <c r="A69" s="208"/>
      <c r="B69" s="77">
        <v>52</v>
      </c>
      <c r="C69" s="79" t="s">
        <v>1</v>
      </c>
      <c r="D69" s="76">
        <v>8654.44</v>
      </c>
      <c r="E69" s="76">
        <v>61655.01</v>
      </c>
      <c r="F69" s="76">
        <v>189.17</v>
      </c>
      <c r="G69" s="76">
        <v>2774.14</v>
      </c>
      <c r="H69" s="76">
        <v>172.96</v>
      </c>
      <c r="I69" s="76" t="s">
        <v>251</v>
      </c>
      <c r="J69" s="76">
        <v>356605.69</v>
      </c>
      <c r="K69" s="76">
        <v>2142.1999999999998</v>
      </c>
      <c r="L69" s="76">
        <v>673.77</v>
      </c>
      <c r="M69" s="76">
        <v>11578.91</v>
      </c>
      <c r="N69" s="76">
        <v>38.14</v>
      </c>
      <c r="P69" s="76">
        <v>91.53</v>
      </c>
      <c r="Q69" s="76">
        <v>42.95</v>
      </c>
      <c r="R69" s="76" t="s">
        <v>251</v>
      </c>
      <c r="S69" s="76">
        <v>16.47</v>
      </c>
      <c r="T69" s="76">
        <v>9.67</v>
      </c>
      <c r="V69" s="162">
        <v>5</v>
      </c>
    </row>
    <row r="70" spans="1:22" x14ac:dyDescent="0.25">
      <c r="A70" s="208"/>
      <c r="B70" s="77">
        <v>53</v>
      </c>
      <c r="C70" s="79" t="s">
        <v>1</v>
      </c>
      <c r="D70" s="76">
        <v>23994.1</v>
      </c>
      <c r="E70" s="76">
        <v>121592.54</v>
      </c>
      <c r="F70" s="76">
        <v>861.96</v>
      </c>
      <c r="G70" s="76">
        <v>10641.73</v>
      </c>
      <c r="H70" s="76">
        <v>131.03</v>
      </c>
      <c r="I70" s="76" t="s">
        <v>251</v>
      </c>
      <c r="J70" s="76">
        <v>227292.56</v>
      </c>
      <c r="K70" s="76">
        <v>6485.96</v>
      </c>
      <c r="L70" s="76">
        <v>880.75</v>
      </c>
      <c r="M70" s="76">
        <v>29986.17</v>
      </c>
      <c r="N70" s="76">
        <v>61.96</v>
      </c>
      <c r="P70" s="76">
        <v>223.92</v>
      </c>
      <c r="Q70" s="76">
        <v>56.7</v>
      </c>
      <c r="R70" s="76">
        <v>33.43</v>
      </c>
      <c r="S70" s="76">
        <v>40.729999999999997</v>
      </c>
      <c r="T70" s="76">
        <v>21.02</v>
      </c>
    </row>
    <row r="71" spans="1:22" x14ac:dyDescent="0.25">
      <c r="A71" s="208"/>
      <c r="B71" s="77">
        <v>54</v>
      </c>
      <c r="C71" s="79" t="s">
        <v>1</v>
      </c>
      <c r="D71" s="76">
        <v>6137.01</v>
      </c>
      <c r="E71" s="76">
        <v>72352.08</v>
      </c>
      <c r="F71" s="76">
        <v>129.61000000000001</v>
      </c>
      <c r="G71" s="76">
        <v>2071.5100000000002</v>
      </c>
      <c r="H71" s="76">
        <v>150.37</v>
      </c>
      <c r="I71" s="76" t="s">
        <v>251</v>
      </c>
      <c r="J71" s="76">
        <v>356108.31</v>
      </c>
      <c r="K71" s="76">
        <v>1802.77</v>
      </c>
      <c r="L71" s="76">
        <v>628.91</v>
      </c>
      <c r="M71" s="76">
        <v>9378.36</v>
      </c>
      <c r="N71" s="76">
        <v>31.48</v>
      </c>
      <c r="P71" s="76">
        <v>88.62</v>
      </c>
      <c r="Q71" s="76">
        <v>34.07</v>
      </c>
      <c r="R71" s="76">
        <v>14.68</v>
      </c>
      <c r="S71" s="76">
        <v>20.77</v>
      </c>
      <c r="T71" s="76">
        <v>8.83</v>
      </c>
    </row>
    <row r="72" spans="1:22" x14ac:dyDescent="0.25">
      <c r="A72" s="208"/>
      <c r="B72" s="77">
        <v>55</v>
      </c>
      <c r="C72" s="79" t="s">
        <v>1</v>
      </c>
      <c r="D72" s="76">
        <v>23907.06</v>
      </c>
      <c r="E72" s="76">
        <v>137997.81</v>
      </c>
      <c r="F72" s="76">
        <v>995.74</v>
      </c>
      <c r="G72" s="76">
        <v>12334.4</v>
      </c>
      <c r="H72" s="76">
        <v>114.44</v>
      </c>
      <c r="I72" s="76" t="s">
        <v>251</v>
      </c>
      <c r="J72" s="76">
        <v>209530.67</v>
      </c>
      <c r="K72" s="76">
        <v>7348.69</v>
      </c>
      <c r="L72" s="76">
        <v>777.06</v>
      </c>
      <c r="M72" s="76">
        <v>29299.11</v>
      </c>
      <c r="N72" s="76">
        <v>89.73</v>
      </c>
      <c r="P72" s="76">
        <v>287.47000000000003</v>
      </c>
      <c r="Q72" s="76">
        <v>50.28</v>
      </c>
      <c r="R72" s="76">
        <v>45.71</v>
      </c>
      <c r="S72" s="76">
        <v>58.87</v>
      </c>
      <c r="T72" s="76">
        <v>20.350000000000001</v>
      </c>
    </row>
    <row r="73" spans="1:22" ht="14" x14ac:dyDescent="0.25">
      <c r="A73" s="208"/>
      <c r="B73" s="77">
        <v>56</v>
      </c>
      <c r="C73" s="79" t="s">
        <v>1</v>
      </c>
      <c r="D73" s="76">
        <v>7475.81</v>
      </c>
      <c r="E73" s="76">
        <v>77788.66</v>
      </c>
      <c r="F73" s="76">
        <v>213.71</v>
      </c>
      <c r="G73" s="76">
        <v>3114.51</v>
      </c>
      <c r="H73" s="76">
        <v>131.77000000000001</v>
      </c>
      <c r="I73" s="76">
        <v>11153.19</v>
      </c>
      <c r="J73" s="76">
        <v>333974.06</v>
      </c>
      <c r="K73" s="76">
        <v>2486.63</v>
      </c>
      <c r="L73" s="76">
        <v>705.8</v>
      </c>
      <c r="M73" s="76">
        <v>12773.51</v>
      </c>
      <c r="N73" s="76">
        <v>35.64</v>
      </c>
      <c r="P73" s="76">
        <v>104.03</v>
      </c>
      <c r="Q73" s="76">
        <v>26.38</v>
      </c>
      <c r="R73" s="76" t="s">
        <v>251</v>
      </c>
      <c r="S73" s="76">
        <v>27.04</v>
      </c>
      <c r="T73" s="76">
        <v>9.56</v>
      </c>
      <c r="V73" s="163">
        <v>6</v>
      </c>
    </row>
    <row r="74" spans="1:22" x14ac:dyDescent="0.25">
      <c r="A74" s="208"/>
      <c r="B74" s="77">
        <v>57</v>
      </c>
      <c r="C74" s="79" t="s">
        <v>1</v>
      </c>
      <c r="D74" s="76">
        <v>16672.91</v>
      </c>
      <c r="E74" s="76">
        <v>119835.63</v>
      </c>
      <c r="F74" s="76">
        <v>694.89</v>
      </c>
      <c r="G74" s="76">
        <v>10123.91</v>
      </c>
      <c r="H74" s="76">
        <v>114.14</v>
      </c>
      <c r="I74" s="76" t="s">
        <v>251</v>
      </c>
      <c r="J74" s="76">
        <v>264656.44</v>
      </c>
      <c r="K74" s="76">
        <v>5847</v>
      </c>
      <c r="L74" s="76">
        <v>534.51</v>
      </c>
      <c r="M74" s="76">
        <v>789.82</v>
      </c>
      <c r="N74" s="76">
        <v>60.76</v>
      </c>
      <c r="P74" s="76">
        <v>119.04</v>
      </c>
      <c r="Q74" s="76">
        <v>43.98</v>
      </c>
      <c r="R74" s="76">
        <v>31.22</v>
      </c>
      <c r="S74" s="76">
        <v>52.43</v>
      </c>
      <c r="T74" s="76">
        <v>13.21</v>
      </c>
    </row>
    <row r="75" spans="1:22" x14ac:dyDescent="0.25">
      <c r="A75" s="208"/>
      <c r="B75" s="77">
        <v>58</v>
      </c>
      <c r="C75" s="79" t="s">
        <v>1</v>
      </c>
      <c r="D75" s="76">
        <v>16274.76</v>
      </c>
      <c r="E75" s="76">
        <v>148075.5</v>
      </c>
      <c r="F75" s="76">
        <v>537.20000000000005</v>
      </c>
      <c r="G75" s="76">
        <v>5424.28</v>
      </c>
      <c r="H75" s="76">
        <v>129.81</v>
      </c>
      <c r="I75" s="76" t="s">
        <v>251</v>
      </c>
      <c r="J75" s="76">
        <v>242766.16</v>
      </c>
      <c r="K75" s="76">
        <v>5222.13</v>
      </c>
      <c r="L75" s="76">
        <v>791.3</v>
      </c>
      <c r="M75" s="76">
        <v>3348.35</v>
      </c>
      <c r="N75" s="76">
        <v>50.85</v>
      </c>
      <c r="P75" s="76">
        <v>183.17</v>
      </c>
      <c r="Q75" s="76">
        <v>42.06</v>
      </c>
      <c r="R75" s="76">
        <v>27.85</v>
      </c>
      <c r="S75" s="76">
        <v>31.45</v>
      </c>
      <c r="T75" s="76">
        <v>19.27</v>
      </c>
    </row>
    <row r="76" spans="1:22" ht="14" x14ac:dyDescent="0.25">
      <c r="A76" s="208"/>
      <c r="B76" s="77">
        <v>59</v>
      </c>
      <c r="C76" s="79" t="s">
        <v>1</v>
      </c>
      <c r="D76" s="76">
        <v>4770.7</v>
      </c>
      <c r="E76" s="76">
        <v>20401.71</v>
      </c>
      <c r="F76" s="76" t="s">
        <v>251</v>
      </c>
      <c r="G76" s="76">
        <v>1001.58</v>
      </c>
      <c r="H76" s="76">
        <v>198.24</v>
      </c>
      <c r="I76" s="76" t="s">
        <v>251</v>
      </c>
      <c r="J76" s="76">
        <v>416003.06</v>
      </c>
      <c r="K76" s="76">
        <v>599.9</v>
      </c>
      <c r="L76" s="76">
        <v>337.3</v>
      </c>
      <c r="M76" s="76" t="s">
        <v>251</v>
      </c>
      <c r="N76" s="76">
        <v>17.59</v>
      </c>
      <c r="P76" s="76">
        <v>151.13</v>
      </c>
      <c r="Q76" s="76">
        <v>45.43</v>
      </c>
      <c r="R76" s="76" t="s">
        <v>251</v>
      </c>
      <c r="S76" s="76">
        <v>10.24</v>
      </c>
      <c r="T76" s="76">
        <v>8.0399999999999991</v>
      </c>
      <c r="V76" s="164">
        <v>7</v>
      </c>
    </row>
    <row r="77" spans="1:22" x14ac:dyDescent="0.25">
      <c r="C77" s="79"/>
    </row>
    <row r="78" spans="1:22" ht="14" x14ac:dyDescent="0.25">
      <c r="A78" s="208" t="s">
        <v>281</v>
      </c>
      <c r="B78" s="77">
        <v>60</v>
      </c>
      <c r="C78" s="79" t="s">
        <v>1</v>
      </c>
      <c r="D78" s="76">
        <v>17583.72</v>
      </c>
      <c r="E78" s="76">
        <v>92862.18</v>
      </c>
      <c r="F78" s="76">
        <v>591.9</v>
      </c>
      <c r="G78" s="76">
        <v>6392.86</v>
      </c>
      <c r="H78" s="76">
        <v>159.93</v>
      </c>
      <c r="I78" s="76" t="s">
        <v>251</v>
      </c>
      <c r="J78" s="76">
        <v>267385.53000000003</v>
      </c>
      <c r="K78" s="76">
        <v>4535.5600000000004</v>
      </c>
      <c r="L78" s="76">
        <v>897.22</v>
      </c>
      <c r="M78" s="76">
        <v>40531.64</v>
      </c>
      <c r="N78" s="76">
        <v>66.19</v>
      </c>
      <c r="P78" s="76">
        <v>168.99</v>
      </c>
      <c r="Q78" s="76">
        <v>81.56</v>
      </c>
      <c r="R78" s="76">
        <v>28.62</v>
      </c>
      <c r="S78" s="76">
        <v>36.15</v>
      </c>
      <c r="T78" s="76">
        <v>18.190000000000001</v>
      </c>
      <c r="V78" s="162">
        <v>5</v>
      </c>
    </row>
    <row r="79" spans="1:22" x14ac:dyDescent="0.25">
      <c r="A79" s="208"/>
      <c r="B79" s="77">
        <v>61</v>
      </c>
      <c r="C79" s="79" t="s">
        <v>1</v>
      </c>
      <c r="D79" s="76">
        <v>21411.200000000001</v>
      </c>
      <c r="E79" s="76">
        <v>116589.09</v>
      </c>
      <c r="F79" s="76">
        <v>777.74</v>
      </c>
      <c r="G79" s="76">
        <v>12188.25</v>
      </c>
      <c r="H79" s="76">
        <v>98.11</v>
      </c>
      <c r="I79" s="76" t="s">
        <v>251</v>
      </c>
      <c r="J79" s="76">
        <v>245156.94</v>
      </c>
      <c r="K79" s="76">
        <v>5755.96</v>
      </c>
      <c r="L79" s="76">
        <v>927.58</v>
      </c>
      <c r="M79" s="76">
        <v>31236.85</v>
      </c>
      <c r="N79" s="76">
        <v>80.53</v>
      </c>
      <c r="P79" s="76">
        <v>219.7</v>
      </c>
      <c r="Q79" s="76">
        <v>42.25</v>
      </c>
      <c r="R79" s="76">
        <v>34.67</v>
      </c>
      <c r="S79" s="76">
        <v>52.68</v>
      </c>
      <c r="T79" s="76">
        <v>17.41</v>
      </c>
    </row>
    <row r="80" spans="1:22" x14ac:dyDescent="0.25">
      <c r="A80" s="208"/>
      <c r="B80" s="77">
        <v>62</v>
      </c>
      <c r="C80" s="79" t="s">
        <v>1</v>
      </c>
      <c r="D80" s="76">
        <v>10548.2</v>
      </c>
      <c r="E80" s="76">
        <v>110468.01</v>
      </c>
      <c r="F80" s="76">
        <v>357.36</v>
      </c>
      <c r="G80" s="76">
        <v>4430.91</v>
      </c>
      <c r="H80" s="76">
        <v>82.13</v>
      </c>
      <c r="I80" s="76" t="s">
        <v>251</v>
      </c>
      <c r="J80" s="76">
        <v>270804.09000000003</v>
      </c>
      <c r="K80" s="76">
        <v>4108.41</v>
      </c>
      <c r="L80" s="76">
        <v>1231.1600000000001</v>
      </c>
      <c r="M80" s="76">
        <v>12919.75</v>
      </c>
      <c r="N80" s="76">
        <v>83.62</v>
      </c>
      <c r="P80" s="76">
        <v>179.07</v>
      </c>
      <c r="Q80" s="76">
        <v>48.01</v>
      </c>
      <c r="R80" s="76">
        <v>26.75</v>
      </c>
      <c r="S80" s="76">
        <v>40.29</v>
      </c>
      <c r="T80" s="76">
        <v>26.02</v>
      </c>
    </row>
    <row r="81" spans="1:22" x14ac:dyDescent="0.25">
      <c r="A81" s="208"/>
      <c r="B81" s="80" t="s">
        <v>258</v>
      </c>
      <c r="C81" s="79" t="s">
        <v>1</v>
      </c>
      <c r="D81" s="76">
        <v>11151.3</v>
      </c>
      <c r="E81" s="76">
        <v>110998.43</v>
      </c>
      <c r="F81" s="76">
        <v>355.92</v>
      </c>
      <c r="G81" s="76">
        <v>4492.87</v>
      </c>
      <c r="H81" s="76">
        <v>80.05</v>
      </c>
      <c r="I81" s="76" t="s">
        <v>251</v>
      </c>
      <c r="J81" s="76">
        <v>271388.84000000003</v>
      </c>
      <c r="K81" s="76">
        <v>4105.59</v>
      </c>
      <c r="L81" s="76">
        <v>1228.8499999999999</v>
      </c>
      <c r="M81" s="76">
        <v>13293.68</v>
      </c>
      <c r="N81" s="76">
        <v>80.95</v>
      </c>
      <c r="P81" s="76">
        <v>181.82</v>
      </c>
      <c r="Q81" s="76">
        <v>39.15</v>
      </c>
      <c r="R81" s="76">
        <v>32.94</v>
      </c>
      <c r="S81" s="76">
        <v>40.6</v>
      </c>
      <c r="T81" s="76">
        <v>24.88</v>
      </c>
    </row>
    <row r="82" spans="1:22" x14ac:dyDescent="0.25">
      <c r="A82" s="208"/>
      <c r="B82" s="80" t="s">
        <v>257</v>
      </c>
      <c r="C82" s="79" t="s">
        <v>1</v>
      </c>
      <c r="D82" s="76">
        <v>10418.620000000001</v>
      </c>
      <c r="E82" s="76">
        <v>111720.99</v>
      </c>
      <c r="F82" s="76">
        <v>375.19</v>
      </c>
      <c r="G82" s="76">
        <v>4452.92</v>
      </c>
      <c r="H82" s="76">
        <v>88.98</v>
      </c>
      <c r="I82" s="76">
        <v>8498.59</v>
      </c>
      <c r="J82" s="76">
        <v>270716.75</v>
      </c>
      <c r="K82" s="76">
        <v>4124.2</v>
      </c>
      <c r="L82" s="76">
        <v>1280.31</v>
      </c>
      <c r="M82" s="76">
        <v>13052.24</v>
      </c>
      <c r="N82" s="76">
        <v>80.38</v>
      </c>
      <c r="P82" s="76">
        <v>186.3</v>
      </c>
      <c r="Q82" s="76">
        <v>43.7</v>
      </c>
      <c r="R82" s="76">
        <v>30.15</v>
      </c>
      <c r="S82" s="76">
        <v>41.05</v>
      </c>
      <c r="T82" s="76">
        <v>24.98</v>
      </c>
    </row>
    <row r="83" spans="1:22" ht="14" x14ac:dyDescent="0.25">
      <c r="A83" s="208"/>
      <c r="B83" s="77">
        <v>63</v>
      </c>
      <c r="C83" s="79" t="s">
        <v>1</v>
      </c>
      <c r="D83" s="76">
        <v>13181.94</v>
      </c>
      <c r="E83" s="76">
        <v>98764.160000000003</v>
      </c>
      <c r="F83" s="76">
        <v>614.27</v>
      </c>
      <c r="G83" s="76">
        <v>6664.91</v>
      </c>
      <c r="H83" s="76">
        <v>95.04</v>
      </c>
      <c r="I83" s="76" t="s">
        <v>251</v>
      </c>
      <c r="J83" s="76">
        <v>262723.44</v>
      </c>
      <c r="K83" s="76">
        <v>5591.3</v>
      </c>
      <c r="L83" s="76">
        <v>757.73</v>
      </c>
      <c r="M83" s="76">
        <v>24163.58</v>
      </c>
      <c r="N83" s="76">
        <v>83.33</v>
      </c>
      <c r="P83" s="76">
        <v>185.72</v>
      </c>
      <c r="Q83" s="76">
        <v>45.78</v>
      </c>
      <c r="R83" s="76">
        <v>39</v>
      </c>
      <c r="S83" s="76">
        <v>54.12</v>
      </c>
      <c r="T83" s="76">
        <v>17.25</v>
      </c>
      <c r="V83" s="163">
        <v>6</v>
      </c>
    </row>
    <row r="84" spans="1:22" ht="14" x14ac:dyDescent="0.25">
      <c r="A84" s="208"/>
      <c r="B84" s="77">
        <v>64</v>
      </c>
      <c r="C84" s="79" t="s">
        <v>1</v>
      </c>
      <c r="D84" s="76">
        <v>9617.9</v>
      </c>
      <c r="E84" s="76">
        <v>97254.62</v>
      </c>
      <c r="F84" s="76">
        <v>331.35</v>
      </c>
      <c r="G84" s="76">
        <v>4016.29</v>
      </c>
      <c r="H84" s="76">
        <v>99.03</v>
      </c>
      <c r="I84" s="76" t="s">
        <v>251</v>
      </c>
      <c r="J84" s="76">
        <v>290077.25</v>
      </c>
      <c r="K84" s="76">
        <v>3705.07</v>
      </c>
      <c r="L84" s="76">
        <v>650.95000000000005</v>
      </c>
      <c r="M84" s="76">
        <v>15312.75</v>
      </c>
      <c r="N84" s="76">
        <v>50.76</v>
      </c>
      <c r="P84" s="76">
        <v>113.04</v>
      </c>
      <c r="Q84" s="76">
        <v>40.229999999999997</v>
      </c>
      <c r="R84" s="76">
        <v>18.18</v>
      </c>
      <c r="S84" s="76">
        <v>49.58</v>
      </c>
      <c r="T84" s="76">
        <v>13.16</v>
      </c>
      <c r="V84" s="163">
        <v>6</v>
      </c>
    </row>
    <row r="85" spans="1:22" x14ac:dyDescent="0.25">
      <c r="A85" s="208"/>
      <c r="B85" s="77">
        <v>65</v>
      </c>
      <c r="C85" s="79" t="s">
        <v>1</v>
      </c>
      <c r="D85" s="76">
        <v>21296.62</v>
      </c>
      <c r="E85" s="76">
        <v>150593.25</v>
      </c>
      <c r="F85" s="76">
        <v>1002</v>
      </c>
      <c r="G85" s="76">
        <v>13465.04</v>
      </c>
      <c r="H85" s="76">
        <v>125.07</v>
      </c>
      <c r="I85" s="76" t="s">
        <v>251</v>
      </c>
      <c r="J85" s="76">
        <v>215394.95</v>
      </c>
      <c r="K85" s="76">
        <v>7469.79</v>
      </c>
      <c r="L85" s="76">
        <v>867.11</v>
      </c>
      <c r="M85" s="76">
        <v>1888.78</v>
      </c>
      <c r="N85" s="76">
        <v>104.91</v>
      </c>
      <c r="P85" s="76">
        <v>156.87</v>
      </c>
      <c r="Q85" s="76">
        <v>44.65</v>
      </c>
      <c r="R85" s="76">
        <v>43.12</v>
      </c>
      <c r="S85" s="76">
        <v>77.650000000000006</v>
      </c>
      <c r="T85" s="76">
        <v>16.89</v>
      </c>
    </row>
    <row r="86" spans="1:22" x14ac:dyDescent="0.25">
      <c r="A86" s="208"/>
      <c r="B86" s="77">
        <v>66</v>
      </c>
      <c r="C86" s="79" t="s">
        <v>1</v>
      </c>
      <c r="D86" s="76">
        <v>24810.3</v>
      </c>
      <c r="E86" s="76">
        <v>137906.84</v>
      </c>
      <c r="F86" s="76">
        <v>917.81</v>
      </c>
      <c r="G86" s="76">
        <v>13804.17</v>
      </c>
      <c r="H86" s="76">
        <v>97.81</v>
      </c>
      <c r="I86" s="76" t="s">
        <v>251</v>
      </c>
      <c r="J86" s="76">
        <v>218441.75</v>
      </c>
      <c r="K86" s="76">
        <v>7216.07</v>
      </c>
      <c r="L86" s="76">
        <v>914.96</v>
      </c>
      <c r="M86" s="76">
        <v>3433.6</v>
      </c>
      <c r="N86" s="76">
        <v>101.99</v>
      </c>
      <c r="P86" s="76">
        <v>237.28</v>
      </c>
      <c r="Q86" s="76">
        <v>55.68</v>
      </c>
      <c r="R86" s="76">
        <v>52.88</v>
      </c>
      <c r="S86" s="76">
        <v>60.18</v>
      </c>
      <c r="T86" s="76">
        <v>14.23</v>
      </c>
    </row>
    <row r="87" spans="1:22" ht="14" x14ac:dyDescent="0.25">
      <c r="A87" s="208"/>
      <c r="B87" s="77">
        <v>67</v>
      </c>
      <c r="C87" s="79" t="s">
        <v>1</v>
      </c>
      <c r="D87" s="76">
        <v>14907.19</v>
      </c>
      <c r="E87" s="76">
        <v>28698.55</v>
      </c>
      <c r="F87" s="76" t="s">
        <v>251</v>
      </c>
      <c r="G87" s="76">
        <v>1415.22</v>
      </c>
      <c r="H87" s="76">
        <v>233.1</v>
      </c>
      <c r="I87" s="76" t="s">
        <v>251</v>
      </c>
      <c r="J87" s="76">
        <v>402668.19</v>
      </c>
      <c r="K87" s="76">
        <v>481.97</v>
      </c>
      <c r="L87" s="76">
        <v>593.20000000000005</v>
      </c>
      <c r="M87" s="76">
        <v>2053.79</v>
      </c>
      <c r="N87" s="76">
        <v>25.66</v>
      </c>
      <c r="P87" s="76">
        <v>60.43</v>
      </c>
      <c r="Q87" s="76">
        <v>49.01</v>
      </c>
      <c r="R87" s="76" t="s">
        <v>251</v>
      </c>
      <c r="S87" s="76">
        <v>15.73</v>
      </c>
      <c r="T87" s="76">
        <v>9.77</v>
      </c>
      <c r="V87" s="164">
        <v>7</v>
      </c>
    </row>
    <row r="88" spans="1:22" x14ac:dyDescent="0.25">
      <c r="C88" s="79"/>
    </row>
    <row r="89" spans="1:22" x14ac:dyDescent="0.25">
      <c r="A89" s="208" t="s">
        <v>282</v>
      </c>
      <c r="B89" s="77">
        <v>68</v>
      </c>
      <c r="C89" s="79" t="s">
        <v>1</v>
      </c>
      <c r="D89" s="76">
        <v>25894.55</v>
      </c>
      <c r="E89" s="76">
        <v>107093.35</v>
      </c>
      <c r="F89" s="76">
        <v>1092.32</v>
      </c>
      <c r="G89" s="76">
        <v>14693.6</v>
      </c>
      <c r="H89" s="76">
        <v>176.38</v>
      </c>
      <c r="I89" s="76" t="s">
        <v>251</v>
      </c>
      <c r="J89" s="76">
        <v>228589.31</v>
      </c>
      <c r="K89" s="76">
        <v>6682.81</v>
      </c>
      <c r="L89" s="76">
        <v>1174.32</v>
      </c>
      <c r="M89" s="76">
        <v>40659.31</v>
      </c>
      <c r="N89" s="76">
        <v>98.65</v>
      </c>
      <c r="P89" s="76">
        <v>249.99</v>
      </c>
      <c r="Q89" s="76">
        <v>83.11</v>
      </c>
      <c r="R89" s="76">
        <v>39.770000000000003</v>
      </c>
      <c r="S89" s="76">
        <v>67.55</v>
      </c>
      <c r="T89" s="76">
        <v>23.78</v>
      </c>
    </row>
    <row r="90" spans="1:22" x14ac:dyDescent="0.25">
      <c r="A90" s="208"/>
      <c r="B90" s="77">
        <v>69</v>
      </c>
      <c r="C90" s="79" t="s">
        <v>1</v>
      </c>
      <c r="D90" s="76">
        <v>14723.73</v>
      </c>
      <c r="E90" s="76">
        <v>115466.27</v>
      </c>
      <c r="F90" s="76">
        <v>621.32000000000005</v>
      </c>
      <c r="G90" s="76">
        <v>5884.13</v>
      </c>
      <c r="H90" s="76">
        <v>129.56</v>
      </c>
      <c r="I90" s="76" t="s">
        <v>251</v>
      </c>
      <c r="J90" s="76">
        <v>254135.09</v>
      </c>
      <c r="K90" s="76">
        <v>5174.07</v>
      </c>
      <c r="L90" s="76">
        <v>1527.02</v>
      </c>
      <c r="M90" s="76">
        <v>19675.060000000001</v>
      </c>
      <c r="N90" s="76">
        <v>131.77000000000001</v>
      </c>
      <c r="P90" s="76">
        <v>219.31</v>
      </c>
      <c r="Q90" s="76">
        <v>65.900000000000006</v>
      </c>
      <c r="R90" s="76">
        <v>41.42</v>
      </c>
      <c r="S90" s="76">
        <v>45.61</v>
      </c>
      <c r="T90" s="76">
        <v>17.46</v>
      </c>
    </row>
    <row r="91" spans="1:22" x14ac:dyDescent="0.25">
      <c r="A91" s="208"/>
      <c r="B91" s="77">
        <v>70</v>
      </c>
      <c r="C91" s="79" t="s">
        <v>1</v>
      </c>
      <c r="D91" s="76">
        <v>23860.12</v>
      </c>
      <c r="E91" s="76">
        <v>127604.25</v>
      </c>
      <c r="F91" s="76">
        <v>1056.68</v>
      </c>
      <c r="G91" s="76">
        <v>12565.71</v>
      </c>
      <c r="H91" s="76">
        <v>143.62</v>
      </c>
      <c r="I91" s="76" t="s">
        <v>251</v>
      </c>
      <c r="J91" s="76">
        <v>216626.52</v>
      </c>
      <c r="K91" s="76">
        <v>7013.76</v>
      </c>
      <c r="L91" s="76">
        <v>982.12</v>
      </c>
      <c r="M91" s="76">
        <v>30149.52</v>
      </c>
      <c r="N91" s="76">
        <v>135.88</v>
      </c>
      <c r="P91" s="76">
        <v>265.22000000000003</v>
      </c>
      <c r="Q91" s="76">
        <v>66.989999999999995</v>
      </c>
      <c r="R91" s="76">
        <v>40.24</v>
      </c>
      <c r="S91" s="76">
        <v>80.8</v>
      </c>
      <c r="T91" s="76">
        <v>21.77</v>
      </c>
    </row>
    <row r="92" spans="1:22" x14ac:dyDescent="0.25">
      <c r="A92" s="208"/>
      <c r="B92" s="80" t="s">
        <v>256</v>
      </c>
      <c r="C92" s="79" t="s">
        <v>1</v>
      </c>
      <c r="D92" s="76">
        <v>23546.84</v>
      </c>
      <c r="E92" s="76">
        <v>128619.2</v>
      </c>
      <c r="F92" s="76">
        <v>1024.44</v>
      </c>
      <c r="G92" s="76">
        <v>12455.72</v>
      </c>
      <c r="H92" s="76">
        <v>105.72</v>
      </c>
      <c r="I92" s="76" t="s">
        <v>251</v>
      </c>
      <c r="J92" s="76">
        <v>217028.92</v>
      </c>
      <c r="K92" s="76">
        <v>6985.69</v>
      </c>
      <c r="L92" s="76">
        <v>1151.52</v>
      </c>
      <c r="M92" s="76">
        <v>30009.15</v>
      </c>
      <c r="N92" s="76">
        <v>139.26</v>
      </c>
      <c r="P92" s="76">
        <v>254.65</v>
      </c>
      <c r="Q92" s="76">
        <v>68.08</v>
      </c>
      <c r="R92" s="76">
        <v>43.83</v>
      </c>
      <c r="S92" s="76">
        <v>80.81</v>
      </c>
      <c r="T92" s="76">
        <v>21.03</v>
      </c>
    </row>
    <row r="93" spans="1:22" x14ac:dyDescent="0.25">
      <c r="A93" s="208"/>
      <c r="B93" s="80" t="s">
        <v>255</v>
      </c>
      <c r="C93" s="79" t="s">
        <v>1</v>
      </c>
      <c r="D93" s="76">
        <v>22678.04</v>
      </c>
      <c r="E93" s="76">
        <v>128767.84</v>
      </c>
      <c r="F93" s="76">
        <v>1099.02</v>
      </c>
      <c r="G93" s="76">
        <v>12497.72</v>
      </c>
      <c r="H93" s="76">
        <v>104.62</v>
      </c>
      <c r="I93" s="76" t="s">
        <v>251</v>
      </c>
      <c r="J93" s="76">
        <v>218234.3</v>
      </c>
      <c r="K93" s="76">
        <v>7042.35</v>
      </c>
      <c r="L93" s="76">
        <v>1116.98</v>
      </c>
      <c r="M93" s="76">
        <v>30257.72</v>
      </c>
      <c r="N93" s="76">
        <v>140.84</v>
      </c>
      <c r="P93" s="76">
        <v>265.06</v>
      </c>
      <c r="Q93" s="76">
        <v>73.88</v>
      </c>
      <c r="R93" s="76">
        <v>44.9</v>
      </c>
      <c r="S93" s="76">
        <v>82.56</v>
      </c>
      <c r="T93" s="76">
        <v>19.649999999999999</v>
      </c>
    </row>
    <row r="94" spans="1:22" ht="14" x14ac:dyDescent="0.25">
      <c r="A94" s="208"/>
      <c r="B94" s="77">
        <v>71</v>
      </c>
      <c r="C94" s="79" t="s">
        <v>1</v>
      </c>
      <c r="D94" s="76">
        <v>8968.4</v>
      </c>
      <c r="E94" s="76">
        <v>101476.15</v>
      </c>
      <c r="F94" s="76">
        <v>459.82</v>
      </c>
      <c r="G94" s="76">
        <v>3341.39</v>
      </c>
      <c r="H94" s="76">
        <v>140.18</v>
      </c>
      <c r="I94" s="76" t="s">
        <v>251</v>
      </c>
      <c r="J94" s="76">
        <v>292379.75</v>
      </c>
      <c r="K94" s="76">
        <v>3389.73</v>
      </c>
      <c r="L94" s="76">
        <v>611.54</v>
      </c>
      <c r="M94" s="76">
        <v>15250.24</v>
      </c>
      <c r="N94" s="76">
        <v>57.4</v>
      </c>
      <c r="P94" s="76">
        <v>103.27</v>
      </c>
      <c r="Q94" s="76">
        <v>53.59</v>
      </c>
      <c r="R94" s="76">
        <v>18.73</v>
      </c>
      <c r="S94" s="76">
        <v>37.89</v>
      </c>
      <c r="T94" s="76">
        <v>13.26</v>
      </c>
      <c r="V94" s="163">
        <v>6</v>
      </c>
    </row>
    <row r="95" spans="1:22" x14ac:dyDescent="0.25">
      <c r="A95" s="208"/>
      <c r="B95" s="77">
        <v>72</v>
      </c>
      <c r="C95" s="79" t="s">
        <v>1</v>
      </c>
      <c r="D95" s="76">
        <v>25593.33</v>
      </c>
      <c r="E95" s="76">
        <v>150400.67000000001</v>
      </c>
      <c r="F95" s="76">
        <v>1107.55</v>
      </c>
      <c r="G95" s="76">
        <v>13382.81</v>
      </c>
      <c r="H95" s="76">
        <v>130.77000000000001</v>
      </c>
      <c r="I95" s="76" t="s">
        <v>251</v>
      </c>
      <c r="J95" s="76">
        <v>205667.92</v>
      </c>
      <c r="K95" s="76">
        <v>7415.35</v>
      </c>
      <c r="L95" s="76">
        <v>1306.82</v>
      </c>
      <c r="M95" s="76">
        <v>422.83</v>
      </c>
      <c r="N95" s="76">
        <v>82.64</v>
      </c>
      <c r="P95" s="76">
        <v>199.64</v>
      </c>
      <c r="Q95" s="76">
        <v>52.69</v>
      </c>
      <c r="R95" s="76">
        <v>45.61</v>
      </c>
      <c r="S95" s="76">
        <v>70.510000000000005</v>
      </c>
      <c r="T95" s="76">
        <v>19.37</v>
      </c>
    </row>
    <row r="96" spans="1:22" x14ac:dyDescent="0.25">
      <c r="A96" s="208"/>
      <c r="B96" s="77">
        <v>73</v>
      </c>
      <c r="C96" s="79" t="s">
        <v>1</v>
      </c>
      <c r="D96" s="76">
        <v>17414.849999999999</v>
      </c>
      <c r="E96" s="76">
        <v>146681.75</v>
      </c>
      <c r="F96" s="76">
        <v>737.77</v>
      </c>
      <c r="G96" s="76">
        <v>11004.72</v>
      </c>
      <c r="H96" s="76">
        <v>133.07</v>
      </c>
      <c r="I96" s="76" t="s">
        <v>251</v>
      </c>
      <c r="J96" s="76">
        <v>237988.09</v>
      </c>
      <c r="K96" s="76">
        <v>5830.83</v>
      </c>
      <c r="L96" s="76">
        <v>1358.74</v>
      </c>
      <c r="M96" s="76">
        <v>2069.5700000000002</v>
      </c>
      <c r="N96" s="76">
        <v>124.01</v>
      </c>
      <c r="P96" s="76">
        <v>175.61</v>
      </c>
      <c r="Q96" s="76">
        <v>57.25</v>
      </c>
      <c r="R96" s="76">
        <v>48.34</v>
      </c>
      <c r="S96" s="76">
        <v>85.36</v>
      </c>
      <c r="T96" s="76">
        <v>18.93</v>
      </c>
    </row>
    <row r="97" spans="1:22" x14ac:dyDescent="0.25">
      <c r="C97" s="79"/>
    </row>
    <row r="98" spans="1:22" x14ac:dyDescent="0.25">
      <c r="A98" s="208" t="s">
        <v>283</v>
      </c>
      <c r="B98" s="77">
        <v>75</v>
      </c>
      <c r="C98" s="79" t="s">
        <v>1</v>
      </c>
      <c r="D98" s="76">
        <v>18031.68</v>
      </c>
      <c r="E98" s="76">
        <v>118753.08</v>
      </c>
      <c r="F98" s="76">
        <v>609.02</v>
      </c>
      <c r="G98" s="76">
        <v>5930.93</v>
      </c>
      <c r="H98" s="76">
        <v>104.39</v>
      </c>
      <c r="I98" s="76" t="s">
        <v>251</v>
      </c>
      <c r="J98" s="76">
        <v>238979.73</v>
      </c>
      <c r="K98" s="76">
        <v>5649.79</v>
      </c>
      <c r="L98" s="76">
        <v>871.22</v>
      </c>
      <c r="M98" s="76">
        <v>22555.200000000001</v>
      </c>
      <c r="N98" s="76">
        <v>93.77</v>
      </c>
      <c r="P98" s="76">
        <v>228.87</v>
      </c>
      <c r="Q98" s="76">
        <v>68.319999999999993</v>
      </c>
      <c r="R98" s="76">
        <v>31.7</v>
      </c>
      <c r="S98" s="76">
        <v>49.64</v>
      </c>
      <c r="T98" s="76">
        <v>22.94</v>
      </c>
    </row>
    <row r="99" spans="1:22" ht="14" x14ac:dyDescent="0.25">
      <c r="A99" s="208"/>
      <c r="B99" s="77">
        <v>76</v>
      </c>
      <c r="C99" s="79" t="s">
        <v>1</v>
      </c>
      <c r="D99" s="76">
        <v>15580.26</v>
      </c>
      <c r="E99" s="76">
        <v>107459.16</v>
      </c>
      <c r="F99" s="76">
        <v>521.41999999999996</v>
      </c>
      <c r="G99" s="76">
        <v>5709.29</v>
      </c>
      <c r="H99" s="76">
        <v>136.04</v>
      </c>
      <c r="I99" s="76" t="s">
        <v>251</v>
      </c>
      <c r="J99" s="76">
        <v>266693.21999999997</v>
      </c>
      <c r="K99" s="76">
        <v>5207.2700000000004</v>
      </c>
      <c r="L99" s="76">
        <v>504.4</v>
      </c>
      <c r="M99" s="76">
        <v>21375.69</v>
      </c>
      <c r="N99" s="76">
        <v>60.63</v>
      </c>
      <c r="P99" s="76">
        <v>125.54</v>
      </c>
      <c r="Q99" s="76">
        <v>51.45</v>
      </c>
      <c r="R99" s="76">
        <v>28.57</v>
      </c>
      <c r="S99" s="76">
        <v>48.85</v>
      </c>
      <c r="T99" s="76">
        <v>19.47</v>
      </c>
      <c r="V99" s="163">
        <v>6</v>
      </c>
    </row>
    <row r="100" spans="1:22" x14ac:dyDescent="0.25">
      <c r="A100" s="208"/>
      <c r="B100" s="77">
        <v>77</v>
      </c>
      <c r="C100" s="79" t="s">
        <v>1</v>
      </c>
      <c r="D100" s="76">
        <v>14059.96</v>
      </c>
      <c r="E100" s="76">
        <v>133455.57999999999</v>
      </c>
      <c r="F100" s="76">
        <v>440.99</v>
      </c>
      <c r="G100" s="76">
        <v>5384.08</v>
      </c>
      <c r="H100" s="76">
        <v>123.83</v>
      </c>
      <c r="I100" s="76" t="s">
        <v>251</v>
      </c>
      <c r="J100" s="76">
        <v>247307.83</v>
      </c>
      <c r="K100" s="76">
        <v>4736.3</v>
      </c>
      <c r="L100" s="76">
        <v>646.96</v>
      </c>
      <c r="M100" s="76">
        <v>675.87</v>
      </c>
      <c r="N100" s="76">
        <v>53.29</v>
      </c>
      <c r="P100" s="76">
        <v>173.39</v>
      </c>
      <c r="Q100" s="76">
        <v>53.98</v>
      </c>
      <c r="R100" s="76">
        <v>30.77</v>
      </c>
      <c r="S100" s="76">
        <v>54.88</v>
      </c>
      <c r="T100" s="76">
        <v>18.920000000000002</v>
      </c>
    </row>
    <row r="101" spans="1:22" ht="14" x14ac:dyDescent="0.25">
      <c r="A101" s="208"/>
      <c r="B101" s="77">
        <v>78</v>
      </c>
      <c r="C101" s="79" t="s">
        <v>1</v>
      </c>
      <c r="D101" s="76">
        <v>8869.7099999999991</v>
      </c>
      <c r="E101" s="76">
        <v>68992.25</v>
      </c>
      <c r="F101" s="76" t="s">
        <v>251</v>
      </c>
      <c r="G101" s="76">
        <v>2006.46</v>
      </c>
      <c r="H101" s="76">
        <v>224.83</v>
      </c>
      <c r="I101" s="76" t="s">
        <v>251</v>
      </c>
      <c r="J101" s="76">
        <v>341719.97</v>
      </c>
      <c r="K101" s="76">
        <v>1824.43</v>
      </c>
      <c r="L101" s="76">
        <v>366.64</v>
      </c>
      <c r="M101" s="76">
        <v>5024.79</v>
      </c>
      <c r="N101" s="76">
        <v>24.04</v>
      </c>
      <c r="P101" s="76">
        <v>60.13</v>
      </c>
      <c r="Q101" s="76">
        <v>52.02</v>
      </c>
      <c r="R101" s="76">
        <v>13.35</v>
      </c>
      <c r="S101" s="76">
        <v>18.420000000000002</v>
      </c>
      <c r="T101" s="76">
        <v>11.32</v>
      </c>
      <c r="V101" s="164">
        <v>7</v>
      </c>
    </row>
    <row r="102" spans="1:22" ht="14" x14ac:dyDescent="0.25">
      <c r="A102" s="208"/>
      <c r="B102" s="80" t="s">
        <v>254</v>
      </c>
      <c r="C102" s="79" t="s">
        <v>1</v>
      </c>
      <c r="D102" s="76">
        <v>7372.41</v>
      </c>
      <c r="E102" s="76">
        <v>69638.06</v>
      </c>
      <c r="F102" s="76" t="s">
        <v>251</v>
      </c>
      <c r="G102" s="76">
        <v>2043.58</v>
      </c>
      <c r="H102" s="76">
        <v>216.7</v>
      </c>
      <c r="I102" s="76" t="s">
        <v>251</v>
      </c>
      <c r="J102" s="76">
        <v>343251.75</v>
      </c>
      <c r="K102" s="76">
        <v>1741.5</v>
      </c>
      <c r="L102" s="76">
        <v>474.18</v>
      </c>
      <c r="M102" s="76">
        <v>5049.99</v>
      </c>
      <c r="N102" s="76">
        <v>26.49</v>
      </c>
      <c r="P102" s="76">
        <v>56.15</v>
      </c>
      <c r="Q102" s="76">
        <v>54.98</v>
      </c>
      <c r="R102" s="76">
        <v>14.34</v>
      </c>
      <c r="S102" s="76">
        <v>18.68</v>
      </c>
      <c r="T102" s="76">
        <v>10.45</v>
      </c>
      <c r="V102" s="164">
        <v>7</v>
      </c>
    </row>
    <row r="103" spans="1:22" ht="14" x14ac:dyDescent="0.25">
      <c r="A103" s="208"/>
      <c r="B103" s="80" t="s">
        <v>253</v>
      </c>
      <c r="C103" s="79" t="s">
        <v>1</v>
      </c>
      <c r="D103" s="76">
        <v>7421.57</v>
      </c>
      <c r="E103" s="76">
        <v>69583.14</v>
      </c>
      <c r="F103" s="76" t="s">
        <v>251</v>
      </c>
      <c r="G103" s="76">
        <v>2042.05</v>
      </c>
      <c r="H103" s="76">
        <v>224.47</v>
      </c>
      <c r="I103" s="76" t="s">
        <v>251</v>
      </c>
      <c r="J103" s="76">
        <v>343127.59</v>
      </c>
      <c r="K103" s="76">
        <v>1884.67</v>
      </c>
      <c r="L103" s="76">
        <v>260.95999999999998</v>
      </c>
      <c r="M103" s="76">
        <v>5173.8599999999997</v>
      </c>
      <c r="N103" s="76">
        <v>24.17</v>
      </c>
      <c r="P103" s="76">
        <v>61.67</v>
      </c>
      <c r="Q103" s="76">
        <v>42.44</v>
      </c>
      <c r="R103" s="76">
        <v>12.08</v>
      </c>
      <c r="S103" s="76">
        <v>17.88</v>
      </c>
      <c r="T103" s="76">
        <v>10.44</v>
      </c>
      <c r="V103" s="164">
        <v>7</v>
      </c>
    </row>
    <row r="104" spans="1:22" x14ac:dyDescent="0.25">
      <c r="B104" s="80"/>
      <c r="C104" s="79"/>
    </row>
    <row r="105" spans="1:22" s="81" customFormat="1" ht="14.5" x14ac:dyDescent="0.35">
      <c r="A105" s="90"/>
      <c r="B105" s="82" t="s">
        <v>43</v>
      </c>
      <c r="C105" s="82"/>
      <c r="D105" s="82">
        <f t="shared" ref="D105:L105" si="0">MIN(D3:D103)</f>
        <v>1351.88</v>
      </c>
      <c r="E105" s="82">
        <f t="shared" si="0"/>
        <v>16510.71</v>
      </c>
      <c r="F105" s="82">
        <f t="shared" si="0"/>
        <v>70.22</v>
      </c>
      <c r="G105" s="82">
        <f t="shared" si="0"/>
        <v>636.30999999999995</v>
      </c>
      <c r="H105" s="82">
        <f t="shared" si="0"/>
        <v>68.790000000000006</v>
      </c>
      <c r="I105" s="82">
        <f t="shared" si="0"/>
        <v>5159.3100000000004</v>
      </c>
      <c r="J105" s="82">
        <f t="shared" si="0"/>
        <v>106546.66</v>
      </c>
      <c r="K105" s="82">
        <f t="shared" si="0"/>
        <v>418.06</v>
      </c>
      <c r="L105" s="82">
        <f t="shared" si="0"/>
        <v>241.44</v>
      </c>
      <c r="M105" s="82">
        <f>MIN(M3:M103)</f>
        <v>293</v>
      </c>
      <c r="N105" s="82">
        <f>MIN(N3:N103)</f>
        <v>9.26</v>
      </c>
      <c r="P105" s="82">
        <f t="shared" ref="P105:R105" si="1">MIN(P3:P103)</f>
        <v>56.15</v>
      </c>
      <c r="Q105" s="82">
        <f t="shared" si="1"/>
        <v>19.96</v>
      </c>
      <c r="R105" s="82">
        <f t="shared" si="1"/>
        <v>11.93</v>
      </c>
      <c r="S105" s="82">
        <f>MIN(S3:S103)</f>
        <v>3.9</v>
      </c>
      <c r="T105" s="82">
        <f>MIN(T3:T103)</f>
        <v>6.2</v>
      </c>
      <c r="U105" s="82"/>
      <c r="V105" s="159"/>
    </row>
    <row r="106" spans="1:22" s="81" customFormat="1" ht="14.5" x14ac:dyDescent="0.35">
      <c r="A106" s="90"/>
      <c r="B106" s="82" t="s">
        <v>42</v>
      </c>
      <c r="C106" s="82"/>
      <c r="D106" s="82">
        <f t="shared" ref="D106:L106" si="2">MAX(D3:D105)</f>
        <v>49282.96</v>
      </c>
      <c r="E106" s="82">
        <f t="shared" si="2"/>
        <v>244046.53</v>
      </c>
      <c r="F106" s="82">
        <f t="shared" si="2"/>
        <v>1645.65</v>
      </c>
      <c r="G106" s="82">
        <f t="shared" si="2"/>
        <v>19790.259999999998</v>
      </c>
      <c r="H106" s="82">
        <f t="shared" si="2"/>
        <v>344.54</v>
      </c>
      <c r="I106" s="82">
        <f t="shared" si="2"/>
        <v>11153.19</v>
      </c>
      <c r="J106" s="82">
        <f t="shared" si="2"/>
        <v>424169.66</v>
      </c>
      <c r="K106" s="82">
        <f t="shared" si="2"/>
        <v>7469.79</v>
      </c>
      <c r="L106" s="82">
        <f t="shared" si="2"/>
        <v>2014.01</v>
      </c>
      <c r="M106" s="82">
        <f>MAX(M3:M105)</f>
        <v>40659.31</v>
      </c>
      <c r="N106" s="82">
        <f>MAX(N3:N105)</f>
        <v>216.24</v>
      </c>
      <c r="P106" s="82">
        <f t="shared" ref="P106:R106" si="3">MAX(P3:P105)</f>
        <v>314.70999999999998</v>
      </c>
      <c r="Q106" s="82">
        <f t="shared" si="3"/>
        <v>83.11</v>
      </c>
      <c r="R106" s="82">
        <f t="shared" si="3"/>
        <v>52.88</v>
      </c>
      <c r="S106" s="82">
        <f>MAX(S3:S105)</f>
        <v>115.31</v>
      </c>
      <c r="T106" s="82">
        <f>MAX(T3:T105)</f>
        <v>31.51</v>
      </c>
      <c r="U106" s="82"/>
      <c r="V106" s="159"/>
    </row>
    <row r="107" spans="1:22" s="81" customFormat="1" ht="14.5" x14ac:dyDescent="0.35">
      <c r="A107" s="90"/>
      <c r="B107" s="83" t="s">
        <v>252</v>
      </c>
      <c r="C107" s="82"/>
      <c r="D107" s="82">
        <f t="shared" ref="D107:L107" si="4">AVERAGE(D3:D103)</f>
        <v>17098.0821978022</v>
      </c>
      <c r="E107" s="82">
        <f t="shared" si="4"/>
        <v>107077.31623655913</v>
      </c>
      <c r="F107" s="82">
        <f t="shared" si="4"/>
        <v>648.16128205128166</v>
      </c>
      <c r="G107" s="82">
        <f t="shared" si="4"/>
        <v>7237.6572043010765</v>
      </c>
      <c r="H107" s="82">
        <f t="shared" si="4"/>
        <v>154.05677419354836</v>
      </c>
      <c r="I107" s="82">
        <f t="shared" si="4"/>
        <v>7566.1799999999994</v>
      </c>
      <c r="J107" s="82">
        <f t="shared" si="4"/>
        <v>280085.43096774194</v>
      </c>
      <c r="K107" s="82">
        <f t="shared" si="4"/>
        <v>3723.7412903225795</v>
      </c>
      <c r="L107" s="82">
        <f t="shared" si="4"/>
        <v>896.29791208791244</v>
      </c>
      <c r="M107" s="82">
        <f>AVERAGE(M3:M103)</f>
        <v>10038.436666666665</v>
      </c>
      <c r="N107" s="82">
        <f>AVERAGE(N3:N103)</f>
        <v>69.015698924731169</v>
      </c>
      <c r="P107" s="82">
        <f t="shared" ref="P107:R107" si="5">AVERAGE(P3:P103)</f>
        <v>163.71580645161291</v>
      </c>
      <c r="Q107" s="82">
        <f t="shared" si="5"/>
        <v>49.558494623655903</v>
      </c>
      <c r="R107" s="82">
        <f t="shared" si="5"/>
        <v>30.272500000000004</v>
      </c>
      <c r="S107" s="82">
        <f>AVERAGE(S3:S103)</f>
        <v>41.303655913978474</v>
      </c>
      <c r="T107" s="82">
        <f>AVERAGE(T3:T103)</f>
        <v>17.565999999999999</v>
      </c>
      <c r="U107" s="82"/>
      <c r="V107" s="159"/>
    </row>
  </sheetData>
  <mergeCells count="10">
    <mergeCell ref="V1:V2"/>
    <mergeCell ref="A98:A103"/>
    <mergeCell ref="A3:A16"/>
    <mergeCell ref="A18:A31"/>
    <mergeCell ref="A33:A43"/>
    <mergeCell ref="A45:A57"/>
    <mergeCell ref="A59:A66"/>
    <mergeCell ref="A68:A76"/>
    <mergeCell ref="A78:A87"/>
    <mergeCell ref="A89:A96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65"/>
  <sheetViews>
    <sheetView topLeftCell="A83" zoomScale="85" zoomScaleNormal="85" workbookViewId="0">
      <selection activeCell="M110" sqref="M110"/>
    </sheetView>
  </sheetViews>
  <sheetFormatPr defaultColWidth="8.90625" defaultRowHeight="12.5" x14ac:dyDescent="0.25"/>
  <cols>
    <col min="1" max="1" width="8.90625" style="76"/>
    <col min="2" max="2" width="9.6328125" style="89" bestFit="1" customWidth="1"/>
    <col min="3" max="8" width="8.90625" style="117"/>
    <col min="9" max="9" width="11" style="76" customWidth="1"/>
    <col min="10" max="16384" width="8.90625" style="76"/>
  </cols>
  <sheetData>
    <row r="1" spans="2:17" ht="13" x14ac:dyDescent="0.25">
      <c r="C1" s="210" t="s">
        <v>271</v>
      </c>
      <c r="D1" s="209" t="s">
        <v>272</v>
      </c>
      <c r="E1" s="209"/>
      <c r="F1" s="209"/>
      <c r="G1" s="209"/>
      <c r="H1" s="209"/>
      <c r="I1" s="211" t="s">
        <v>237</v>
      </c>
      <c r="M1" s="213" t="s">
        <v>344</v>
      </c>
      <c r="N1" s="213"/>
      <c r="O1" s="213"/>
      <c r="P1" s="213"/>
      <c r="Q1" s="213"/>
    </row>
    <row r="2" spans="2:17" ht="13" x14ac:dyDescent="0.25">
      <c r="C2" s="210"/>
      <c r="D2" s="153" t="s">
        <v>242</v>
      </c>
      <c r="E2" s="153" t="s">
        <v>241</v>
      </c>
      <c r="F2" s="153" t="s">
        <v>239</v>
      </c>
      <c r="G2" s="153" t="s">
        <v>238</v>
      </c>
      <c r="H2" s="153" t="s">
        <v>273</v>
      </c>
      <c r="I2" s="212"/>
      <c r="M2" s="158" t="s">
        <v>345</v>
      </c>
      <c r="N2" s="158" t="s">
        <v>346</v>
      </c>
      <c r="O2" s="158" t="s">
        <v>347</v>
      </c>
      <c r="P2" s="158" t="s">
        <v>348</v>
      </c>
      <c r="Q2" s="158" t="s">
        <v>349</v>
      </c>
    </row>
    <row r="3" spans="2:17" ht="14.5" x14ac:dyDescent="0.35">
      <c r="B3" s="214" t="s">
        <v>275</v>
      </c>
      <c r="C3" s="78">
        <v>1</v>
      </c>
      <c r="D3" s="154">
        <v>0</v>
      </c>
      <c r="E3" s="154">
        <v>0</v>
      </c>
      <c r="F3" s="154">
        <v>0</v>
      </c>
      <c r="G3" s="154">
        <v>0</v>
      </c>
      <c r="H3" s="154">
        <v>0</v>
      </c>
      <c r="M3">
        <v>0.126</v>
      </c>
      <c r="N3">
        <v>2.91</v>
      </c>
      <c r="O3">
        <v>5.2909999999999999E-2</v>
      </c>
      <c r="P3">
        <v>0.16402</v>
      </c>
      <c r="Q3">
        <v>3.9683000000000002</v>
      </c>
    </row>
    <row r="4" spans="2:17" x14ac:dyDescent="0.25">
      <c r="B4" s="214"/>
      <c r="C4" s="78">
        <v>2</v>
      </c>
      <c r="D4" s="154">
        <v>384.31021831487175</v>
      </c>
      <c r="E4" s="154">
        <v>8.8274744629983637</v>
      </c>
      <c r="F4" s="154">
        <v>210.7026045535311</v>
      </c>
      <c r="G4" s="154">
        <v>50.09060081029083</v>
      </c>
      <c r="H4" s="154">
        <v>0</v>
      </c>
    </row>
    <row r="5" spans="2:17" x14ac:dyDescent="0.25">
      <c r="B5" s="214"/>
      <c r="C5" s="78">
        <v>3</v>
      </c>
      <c r="D5" s="154">
        <v>418.86543147721306</v>
      </c>
      <c r="E5" s="154">
        <v>10.003363120216431</v>
      </c>
      <c r="F5" s="154">
        <v>389.81655105533383</v>
      </c>
      <c r="G5" s="154">
        <v>75.502779358874022</v>
      </c>
      <c r="H5" s="154">
        <v>0</v>
      </c>
    </row>
    <row r="6" spans="2:17" x14ac:dyDescent="0.25">
      <c r="B6" s="214"/>
      <c r="C6" s="78">
        <v>4</v>
      </c>
      <c r="D6" s="154">
        <v>342.86123062144236</v>
      </c>
      <c r="E6" s="154">
        <v>4.9337629419091824</v>
      </c>
      <c r="F6" s="154">
        <v>217.87953685800454</v>
      </c>
      <c r="G6" s="154">
        <v>58.11581133959897</v>
      </c>
      <c r="H6" s="154">
        <v>1.968529994295932</v>
      </c>
    </row>
    <row r="7" spans="2:17" ht="14.5" x14ac:dyDescent="0.25">
      <c r="B7" s="214"/>
      <c r="C7" s="78">
        <v>5</v>
      </c>
      <c r="D7" s="78">
        <v>3093.7457584053432</v>
      </c>
      <c r="E7" s="78">
        <v>53.418037571605758</v>
      </c>
      <c r="F7" s="78">
        <v>940.28950140439315</v>
      </c>
      <c r="G7" s="78">
        <v>0</v>
      </c>
      <c r="H7" s="78">
        <v>0</v>
      </c>
      <c r="I7" s="148">
        <v>3</v>
      </c>
    </row>
    <row r="8" spans="2:17" x14ac:dyDescent="0.25">
      <c r="B8" s="214"/>
      <c r="C8" s="78">
        <v>6</v>
      </c>
      <c r="D8" s="154">
        <v>464.74334751527778</v>
      </c>
      <c r="E8" s="154">
        <v>3.4054626061214699</v>
      </c>
      <c r="F8" s="154">
        <v>334.32003569508174</v>
      </c>
      <c r="G8" s="154">
        <v>36.636948950009227</v>
      </c>
      <c r="H8" s="154">
        <v>1.6431754135878227</v>
      </c>
    </row>
    <row r="9" spans="2:17" x14ac:dyDescent="0.25">
      <c r="B9" s="214"/>
      <c r="C9" s="78">
        <v>7</v>
      </c>
      <c r="D9" s="154">
        <v>235.14126646683579</v>
      </c>
      <c r="E9" s="154">
        <v>3.3798852072726615</v>
      </c>
      <c r="F9" s="154">
        <v>291.54651091384767</v>
      </c>
      <c r="G9" s="154">
        <v>26.998366617174142</v>
      </c>
      <c r="H9" s="154">
        <v>1.1100844080073036</v>
      </c>
    </row>
    <row r="10" spans="2:17" ht="14.5" x14ac:dyDescent="0.25">
      <c r="B10" s="214"/>
      <c r="C10" s="78">
        <v>8</v>
      </c>
      <c r="D10" s="154">
        <v>768.9234416591155</v>
      </c>
      <c r="E10" s="154">
        <v>12.295208240567037</v>
      </c>
      <c r="F10" s="154">
        <v>260.85874959784798</v>
      </c>
      <c r="G10" s="154">
        <v>0</v>
      </c>
      <c r="H10" s="154">
        <v>0</v>
      </c>
      <c r="I10" s="149">
        <v>4</v>
      </c>
    </row>
    <row r="11" spans="2:17" x14ac:dyDescent="0.25">
      <c r="B11" s="214"/>
      <c r="C11" s="78">
        <v>9</v>
      </c>
      <c r="D11" s="154">
        <v>294.93481223495627</v>
      </c>
      <c r="E11" s="154">
        <v>3.9640561914199841</v>
      </c>
      <c r="F11" s="154">
        <v>164.72572694894609</v>
      </c>
      <c r="G11" s="154">
        <v>29.50319993954264</v>
      </c>
      <c r="H11" s="154">
        <v>1.3084291640107732</v>
      </c>
    </row>
    <row r="12" spans="2:17" x14ac:dyDescent="0.25">
      <c r="B12" s="214"/>
      <c r="C12" s="155" t="s">
        <v>269</v>
      </c>
      <c r="D12" s="154">
        <v>316.00656182784354</v>
      </c>
      <c r="E12" s="154">
        <v>4.8807904624178571</v>
      </c>
      <c r="F12" s="154">
        <v>152.6916651696815</v>
      </c>
      <c r="G12" s="154">
        <v>19.182708207397411</v>
      </c>
      <c r="H12" s="154">
        <v>1.8417403834605686</v>
      </c>
    </row>
    <row r="13" spans="2:17" x14ac:dyDescent="0.25">
      <c r="B13" s="214"/>
      <c r="C13" s="155" t="s">
        <v>268</v>
      </c>
      <c r="D13" s="154">
        <v>292.59278178073498</v>
      </c>
      <c r="E13" s="154">
        <v>5.4238558801885155</v>
      </c>
      <c r="F13" s="154">
        <v>149.85394422156361</v>
      </c>
      <c r="G13" s="154">
        <v>28.184686119109212</v>
      </c>
      <c r="H13" s="154">
        <v>1.4831104086071978</v>
      </c>
    </row>
    <row r="14" spans="2:17" x14ac:dyDescent="0.25">
      <c r="B14" s="214"/>
      <c r="C14" s="155" t="s">
        <v>267</v>
      </c>
      <c r="D14" s="154">
        <v>297.2300431602261</v>
      </c>
      <c r="E14" s="154">
        <v>4.2652492691832808</v>
      </c>
      <c r="F14" s="154">
        <v>154.71644251775936</v>
      </c>
      <c r="G14" s="154">
        <v>27.602313408209561</v>
      </c>
      <c r="H14" s="154">
        <v>1.8108062859550997</v>
      </c>
    </row>
    <row r="15" spans="2:17" x14ac:dyDescent="0.25">
      <c r="B15" s="214"/>
      <c r="C15" s="78">
        <v>11</v>
      </c>
      <c r="D15" s="154">
        <v>382.89883565091361</v>
      </c>
      <c r="E15" s="154">
        <v>3.9826251099794407</v>
      </c>
      <c r="F15" s="154">
        <v>376.6975928384382</v>
      </c>
      <c r="G15" s="154">
        <v>25.765922151368404</v>
      </c>
      <c r="H15" s="154">
        <v>1.9696528799355948</v>
      </c>
    </row>
    <row r="16" spans="2:17" ht="14" x14ac:dyDescent="0.25">
      <c r="B16" s="214"/>
      <c r="C16" s="78">
        <v>12</v>
      </c>
      <c r="D16" s="154">
        <v>289.46183652456938</v>
      </c>
      <c r="E16" s="154">
        <v>9.5974119417970201</v>
      </c>
      <c r="F16" s="154">
        <v>155.13657295455917</v>
      </c>
      <c r="G16" s="154">
        <v>27.020856164646666</v>
      </c>
      <c r="H16" s="154">
        <v>2.360479681705443</v>
      </c>
      <c r="I16" s="150">
        <v>5</v>
      </c>
    </row>
    <row r="17" spans="2:9" x14ac:dyDescent="0.25">
      <c r="C17" s="156"/>
      <c r="D17" s="156"/>
      <c r="E17" s="156"/>
      <c r="F17" s="156"/>
      <c r="G17" s="156"/>
      <c r="H17" s="156"/>
    </row>
    <row r="18" spans="2:9" x14ac:dyDescent="0.25">
      <c r="B18" s="214" t="s">
        <v>276</v>
      </c>
      <c r="C18" s="78">
        <v>13</v>
      </c>
      <c r="D18" s="154">
        <v>447.17677808727734</v>
      </c>
      <c r="E18" s="154">
        <v>16.029290806565573</v>
      </c>
      <c r="F18" s="154">
        <v>120.54303927975265</v>
      </c>
      <c r="G18" s="154">
        <v>0</v>
      </c>
      <c r="H18" s="154">
        <v>0</v>
      </c>
    </row>
    <row r="19" spans="2:9" x14ac:dyDescent="0.25">
      <c r="B19" s="214"/>
      <c r="C19" s="78">
        <v>14</v>
      </c>
      <c r="D19" s="154">
        <v>117.38161618741324</v>
      </c>
      <c r="E19" s="154">
        <v>2.390422518321945</v>
      </c>
      <c r="F19" s="154">
        <v>88.694178135503932</v>
      </c>
      <c r="G19" s="154">
        <v>15.978953255048316</v>
      </c>
      <c r="H19" s="154">
        <v>0.47591750548409928</v>
      </c>
    </row>
    <row r="20" spans="2:9" x14ac:dyDescent="0.25">
      <c r="B20" s="214"/>
      <c r="C20" s="78">
        <v>15</v>
      </c>
      <c r="D20" s="154">
        <v>0</v>
      </c>
      <c r="E20" s="154">
        <v>0</v>
      </c>
      <c r="F20" s="154">
        <v>0</v>
      </c>
      <c r="G20" s="154">
        <v>0</v>
      </c>
      <c r="H20" s="154">
        <v>0</v>
      </c>
    </row>
    <row r="21" spans="2:9" x14ac:dyDescent="0.25">
      <c r="B21" s="214"/>
      <c r="C21" s="78">
        <v>16</v>
      </c>
      <c r="D21" s="154">
        <v>390.05157069670889</v>
      </c>
      <c r="E21" s="154">
        <v>2.5980814234071472</v>
      </c>
      <c r="F21" s="154">
        <v>265.66748382597757</v>
      </c>
      <c r="G21" s="154">
        <v>50.828634740504882</v>
      </c>
      <c r="H21" s="154">
        <v>2.1180588117939809</v>
      </c>
    </row>
    <row r="22" spans="2:9" ht="14.5" x14ac:dyDescent="0.25">
      <c r="B22" s="214"/>
      <c r="C22" s="78">
        <v>17</v>
      </c>
      <c r="D22" s="154">
        <v>1252.1462512145451</v>
      </c>
      <c r="E22" s="154">
        <v>13.870964746760595</v>
      </c>
      <c r="F22" s="154">
        <v>294.43819022537656</v>
      </c>
      <c r="G22" s="154">
        <v>80.024588672633897</v>
      </c>
      <c r="H22" s="154">
        <v>3.0968807305777206</v>
      </c>
      <c r="I22" s="148">
        <v>3</v>
      </c>
    </row>
    <row r="23" spans="2:9" x14ac:dyDescent="0.25">
      <c r="B23" s="214"/>
      <c r="C23" s="78">
        <v>18</v>
      </c>
      <c r="D23" s="154">
        <v>274.46826451726355</v>
      </c>
      <c r="E23" s="154">
        <v>1.771445301263435</v>
      </c>
      <c r="F23" s="154">
        <v>192.67961178167559</v>
      </c>
      <c r="G23" s="154">
        <v>21.329838222266726</v>
      </c>
      <c r="H23" s="154">
        <v>1.112562528371013</v>
      </c>
    </row>
    <row r="24" spans="2:9" x14ac:dyDescent="0.25">
      <c r="B24" s="214"/>
      <c r="C24" s="78">
        <v>19</v>
      </c>
      <c r="D24" s="154">
        <v>304.49664633587821</v>
      </c>
      <c r="E24" s="154">
        <v>2.0040714339242931</v>
      </c>
      <c r="F24" s="154">
        <v>259.12165398427658</v>
      </c>
      <c r="G24" s="154">
        <v>30.762231831165487</v>
      </c>
      <c r="H24" s="154">
        <v>1.6124536055452456</v>
      </c>
    </row>
    <row r="25" spans="2:9" ht="14.5" x14ac:dyDescent="0.25">
      <c r="B25" s="214"/>
      <c r="C25" s="155" t="s">
        <v>266</v>
      </c>
      <c r="D25" s="154">
        <v>1046.3533540057804</v>
      </c>
      <c r="E25" s="154">
        <v>17.736517384287271</v>
      </c>
      <c r="F25" s="154">
        <v>322.33638621029752</v>
      </c>
      <c r="G25" s="154">
        <v>66.397612670712377</v>
      </c>
      <c r="H25" s="154">
        <v>0</v>
      </c>
      <c r="I25" s="149">
        <v>4</v>
      </c>
    </row>
    <row r="26" spans="2:9" ht="14.5" x14ac:dyDescent="0.25">
      <c r="B26" s="214"/>
      <c r="C26" s="155" t="s">
        <v>265</v>
      </c>
      <c r="D26" s="154">
        <v>925.34858538738263</v>
      </c>
      <c r="E26" s="154">
        <v>15.501692659291626</v>
      </c>
      <c r="F26" s="154">
        <v>283.0725430143471</v>
      </c>
      <c r="G26" s="154">
        <v>54.650586522512903</v>
      </c>
      <c r="H26" s="154">
        <v>2.9880351739035245</v>
      </c>
      <c r="I26" s="149">
        <v>4</v>
      </c>
    </row>
    <row r="27" spans="2:9" ht="14.5" x14ac:dyDescent="0.25">
      <c r="B27" s="214"/>
      <c r="C27" s="155" t="s">
        <v>264</v>
      </c>
      <c r="D27" s="154">
        <v>866.81702667457068</v>
      </c>
      <c r="E27" s="154">
        <v>11.222757560309372</v>
      </c>
      <c r="F27" s="154">
        <v>266.38205034428546</v>
      </c>
      <c r="G27" s="154">
        <v>46.430802635827277</v>
      </c>
      <c r="H27" s="154">
        <v>2.3527665124809771</v>
      </c>
      <c r="I27" s="149">
        <v>4</v>
      </c>
    </row>
    <row r="28" spans="2:9" x14ac:dyDescent="0.25">
      <c r="B28" s="214"/>
      <c r="C28" s="78">
        <v>21</v>
      </c>
      <c r="D28" s="154">
        <v>118.31133303333543</v>
      </c>
      <c r="E28" s="154">
        <v>2.0761006170640925</v>
      </c>
      <c r="F28" s="154">
        <v>116.72984727075003</v>
      </c>
      <c r="G28" s="154">
        <v>19.733011279634972</v>
      </c>
      <c r="H28" s="154">
        <v>0.90642166379565747</v>
      </c>
    </row>
    <row r="29" spans="2:9" x14ac:dyDescent="0.25">
      <c r="B29" s="214"/>
      <c r="C29" s="78">
        <v>22</v>
      </c>
      <c r="D29" s="154">
        <v>290.37334085470843</v>
      </c>
      <c r="E29" s="154">
        <v>4.5939319191526033</v>
      </c>
      <c r="F29" s="154">
        <v>191.85575749277663</v>
      </c>
      <c r="G29" s="154">
        <v>33.971673220337074</v>
      </c>
      <c r="H29" s="154">
        <v>1.7437313083556887</v>
      </c>
    </row>
    <row r="30" spans="2:9" x14ac:dyDescent="0.25">
      <c r="B30" s="214"/>
      <c r="C30" s="78">
        <v>23</v>
      </c>
      <c r="D30" s="154">
        <v>466.52515135180607</v>
      </c>
      <c r="E30" s="154">
        <v>5.0029177105770266</v>
      </c>
      <c r="F30" s="154">
        <v>311.63064334427088</v>
      </c>
      <c r="G30" s="154">
        <v>47.42763680860039</v>
      </c>
      <c r="H30" s="154">
        <v>2.6710414945553018</v>
      </c>
    </row>
    <row r="31" spans="2:9" ht="14" x14ac:dyDescent="0.25">
      <c r="B31" s="214"/>
      <c r="C31" s="78">
        <v>24</v>
      </c>
      <c r="D31" s="154">
        <v>1358.1243830325927</v>
      </c>
      <c r="E31" s="154">
        <v>19.808613691443576</v>
      </c>
      <c r="F31" s="154">
        <v>252.77378976119235</v>
      </c>
      <c r="G31" s="154">
        <v>45.953856235445322</v>
      </c>
      <c r="H31" s="154">
        <v>0</v>
      </c>
      <c r="I31" s="150">
        <v>5</v>
      </c>
    </row>
    <row r="32" spans="2:9" x14ac:dyDescent="0.25">
      <c r="C32" s="156"/>
      <c r="D32" s="156"/>
      <c r="E32" s="156"/>
      <c r="F32" s="156"/>
      <c r="G32" s="156"/>
      <c r="H32" s="156"/>
    </row>
    <row r="33" spans="2:9" ht="14.5" x14ac:dyDescent="0.25">
      <c r="B33" s="214" t="s">
        <v>277</v>
      </c>
      <c r="C33" s="78">
        <v>25</v>
      </c>
      <c r="D33" s="154">
        <v>1454.8032102036054</v>
      </c>
      <c r="E33" s="154">
        <v>11.457167011540054</v>
      </c>
      <c r="F33" s="154">
        <v>207.82701961869364</v>
      </c>
      <c r="G33" s="154">
        <v>53.943894113019944</v>
      </c>
      <c r="H33" s="154">
        <v>0</v>
      </c>
      <c r="I33" s="148">
        <v>3</v>
      </c>
    </row>
    <row r="34" spans="2:9" x14ac:dyDescent="0.25">
      <c r="B34" s="214"/>
      <c r="C34" s="78">
        <v>26</v>
      </c>
      <c r="D34" s="154">
        <v>295.28745900728393</v>
      </c>
      <c r="E34" s="154">
        <v>2.9224646127540694</v>
      </c>
      <c r="F34" s="154">
        <v>204.63066227360125</v>
      </c>
      <c r="G34" s="154">
        <v>28.052883094478833</v>
      </c>
      <c r="H34" s="154">
        <v>1.4911935092831072</v>
      </c>
    </row>
    <row r="35" spans="2:9" x14ac:dyDescent="0.25">
      <c r="B35" s="214"/>
      <c r="C35" s="78">
        <v>27</v>
      </c>
      <c r="D35" s="154">
        <v>310.50467842579246</v>
      </c>
      <c r="E35" s="154">
        <v>2.6140509204396856</v>
      </c>
      <c r="F35" s="154">
        <v>211.14410033173996</v>
      </c>
      <c r="G35" s="154">
        <v>45.558659101905519</v>
      </c>
      <c r="H35" s="154">
        <v>1.903226490412165</v>
      </c>
    </row>
    <row r="36" spans="2:9" ht="14.5" x14ac:dyDescent="0.25">
      <c r="B36" s="214"/>
      <c r="C36" s="78">
        <v>28</v>
      </c>
      <c r="D36" s="154">
        <v>786.05611249544916</v>
      </c>
      <c r="E36" s="154">
        <v>5.9721911496394826</v>
      </c>
      <c r="F36" s="154">
        <v>161.02226206328379</v>
      </c>
      <c r="G36" s="154">
        <v>33.593108687284833</v>
      </c>
      <c r="H36" s="154">
        <v>0</v>
      </c>
      <c r="I36" s="149">
        <v>4</v>
      </c>
    </row>
    <row r="37" spans="2:9" x14ac:dyDescent="0.25">
      <c r="B37" s="214"/>
      <c r="C37" s="78">
        <v>29</v>
      </c>
      <c r="D37" s="154">
        <v>104.25191347378626</v>
      </c>
      <c r="E37" s="154">
        <v>1.9333397713302516</v>
      </c>
      <c r="F37" s="154">
        <v>75.641619721968709</v>
      </c>
      <c r="G37" s="154">
        <v>16.828049142406371</v>
      </c>
      <c r="H37" s="154">
        <v>0.53882260224988043</v>
      </c>
    </row>
    <row r="38" spans="2:9" x14ac:dyDescent="0.25">
      <c r="B38" s="214"/>
      <c r="C38" s="78">
        <v>30</v>
      </c>
      <c r="D38" s="154">
        <v>273.54975193769644</v>
      </c>
      <c r="E38" s="154">
        <v>2.5204235589125963</v>
      </c>
      <c r="F38" s="154">
        <v>282.18546506434757</v>
      </c>
      <c r="G38" s="154">
        <v>25.333753127111663</v>
      </c>
      <c r="H38" s="154">
        <v>1.8646235529409418</v>
      </c>
    </row>
    <row r="39" spans="2:9" x14ac:dyDescent="0.25">
      <c r="B39" s="214"/>
      <c r="C39" s="155" t="s">
        <v>263</v>
      </c>
      <c r="D39" s="154">
        <v>322.48556362274707</v>
      </c>
      <c r="E39" s="154">
        <v>6.5172581076906528</v>
      </c>
      <c r="F39" s="154">
        <v>233.2490738296558</v>
      </c>
      <c r="G39" s="154">
        <v>34.489559827688879</v>
      </c>
      <c r="H39" s="154">
        <v>2.4047649731690504</v>
      </c>
    </row>
    <row r="40" spans="2:9" x14ac:dyDescent="0.25">
      <c r="B40" s="214"/>
      <c r="C40" s="155" t="s">
        <v>262</v>
      </c>
      <c r="D40" s="154">
        <v>327.91834065024784</v>
      </c>
      <c r="E40" s="154">
        <v>5.8361811845648504</v>
      </c>
      <c r="F40" s="154">
        <v>243.68392996745186</v>
      </c>
      <c r="G40" s="154">
        <v>40.71017104754776</v>
      </c>
      <c r="H40" s="154">
        <v>1.9432719937137262</v>
      </c>
    </row>
    <row r="41" spans="2:9" x14ac:dyDescent="0.25">
      <c r="B41" s="214"/>
      <c r="C41" s="155" t="s">
        <v>261</v>
      </c>
      <c r="D41" s="154">
        <v>350.42205638334218</v>
      </c>
      <c r="E41" s="154">
        <v>6.8478289069188643</v>
      </c>
      <c r="F41" s="154">
        <v>248.82973687161902</v>
      </c>
      <c r="G41" s="154">
        <v>38.706734292064247</v>
      </c>
      <c r="H41" s="154">
        <v>1.8349016643900806</v>
      </c>
    </row>
    <row r="42" spans="2:9" ht="14" x14ac:dyDescent="0.25">
      <c r="B42" s="214"/>
      <c r="C42" s="78">
        <v>32</v>
      </c>
      <c r="D42" s="154">
        <v>592.49127700037991</v>
      </c>
      <c r="E42" s="154">
        <v>6.9955449264402585</v>
      </c>
      <c r="F42" s="154">
        <v>118.95497052814173</v>
      </c>
      <c r="G42" s="154">
        <v>14.410138797684208</v>
      </c>
      <c r="H42" s="154">
        <v>0</v>
      </c>
      <c r="I42" s="150">
        <v>5</v>
      </c>
    </row>
    <row r="43" spans="2:9" x14ac:dyDescent="0.25">
      <c r="B43" s="214"/>
      <c r="C43" s="78">
        <v>33</v>
      </c>
      <c r="D43" s="154">
        <v>158.17472431664748</v>
      </c>
      <c r="E43" s="154">
        <v>3.6257453341646393</v>
      </c>
      <c r="F43" s="154">
        <v>79.457778694669045</v>
      </c>
      <c r="G43" s="154">
        <v>13.490367255389071</v>
      </c>
      <c r="H43" s="154">
        <v>0</v>
      </c>
    </row>
    <row r="44" spans="2:9" x14ac:dyDescent="0.25">
      <c r="C44" s="156"/>
      <c r="D44" s="156"/>
      <c r="E44" s="156"/>
      <c r="F44" s="156"/>
      <c r="G44" s="156"/>
      <c r="H44" s="156"/>
    </row>
    <row r="45" spans="2:9" ht="14.5" x14ac:dyDescent="0.25">
      <c r="B45" s="214" t="s">
        <v>278</v>
      </c>
      <c r="C45" s="78">
        <v>34</v>
      </c>
      <c r="D45" s="154">
        <v>1203.1360939142521</v>
      </c>
      <c r="E45" s="154">
        <v>19.637182984946559</v>
      </c>
      <c r="F45" s="154">
        <v>249.28320418386059</v>
      </c>
      <c r="G45" s="154">
        <v>48.883166233865722</v>
      </c>
      <c r="H45" s="154">
        <v>0</v>
      </c>
      <c r="I45" s="149">
        <v>4</v>
      </c>
    </row>
    <row r="46" spans="2:9" x14ac:dyDescent="0.25">
      <c r="B46" s="214"/>
      <c r="C46" s="78">
        <v>35</v>
      </c>
      <c r="D46" s="154">
        <v>128.52151402676779</v>
      </c>
      <c r="E46" s="154">
        <v>1.8090009399232374</v>
      </c>
      <c r="F46" s="154">
        <v>78.842630101726556</v>
      </c>
      <c r="G46" s="154">
        <v>15.513043778422455</v>
      </c>
      <c r="H46" s="154">
        <v>0.74227805417426285</v>
      </c>
    </row>
    <row r="47" spans="2:9" x14ac:dyDescent="0.25">
      <c r="B47" s="214"/>
      <c r="C47" s="78">
        <v>36</v>
      </c>
      <c r="D47" s="154">
        <v>305.05865539261237</v>
      </c>
      <c r="E47" s="154">
        <v>2.8457361782730506</v>
      </c>
      <c r="F47" s="154">
        <v>202.96034055734489</v>
      </c>
      <c r="G47" s="154">
        <v>31.10250197699181</v>
      </c>
      <c r="H47" s="154">
        <v>2.0892569111052626</v>
      </c>
    </row>
    <row r="48" spans="2:9" x14ac:dyDescent="0.25">
      <c r="B48" s="214"/>
      <c r="C48" s="78">
        <v>37</v>
      </c>
      <c r="D48" s="154">
        <v>359.41141667952741</v>
      </c>
      <c r="E48" s="154">
        <v>2.7107455576387696</v>
      </c>
      <c r="F48" s="154">
        <v>235.40280633634535</v>
      </c>
      <c r="G48" s="154">
        <v>29.465799735821847</v>
      </c>
      <c r="H48" s="154">
        <v>2.1590207574567226</v>
      </c>
    </row>
    <row r="49" spans="2:9" x14ac:dyDescent="0.25">
      <c r="B49" s="214"/>
      <c r="C49" s="78">
        <v>38</v>
      </c>
      <c r="D49" s="154">
        <v>412.67608912085535</v>
      </c>
      <c r="E49" s="154">
        <v>4.5253056645540859</v>
      </c>
      <c r="F49" s="154">
        <v>224.85052775025866</v>
      </c>
      <c r="G49" s="154">
        <v>39.780984065880709</v>
      </c>
      <c r="H49" s="154">
        <v>2.4552274413344177</v>
      </c>
    </row>
    <row r="50" spans="2:9" x14ac:dyDescent="0.25">
      <c r="B50" s="214"/>
      <c r="C50" s="78">
        <v>39</v>
      </c>
      <c r="D50" s="154">
        <v>468.00332509785562</v>
      </c>
      <c r="E50" s="154">
        <v>4.7969614486475436</v>
      </c>
      <c r="F50" s="154">
        <v>337.0577658330451</v>
      </c>
      <c r="G50" s="154">
        <v>32.197064116145995</v>
      </c>
      <c r="H50" s="154">
        <v>2.237928574300053</v>
      </c>
    </row>
    <row r="51" spans="2:9" x14ac:dyDescent="0.25">
      <c r="B51" s="214"/>
      <c r="C51" s="78">
        <v>39</v>
      </c>
      <c r="D51" s="154">
        <v>449.11645653407169</v>
      </c>
      <c r="E51" s="154">
        <v>3.7397302620891311</v>
      </c>
      <c r="F51" s="154">
        <v>335.24314173996754</v>
      </c>
      <c r="G51" s="154">
        <v>29.996037332083585</v>
      </c>
      <c r="H51" s="154">
        <v>2.541966280910382</v>
      </c>
    </row>
    <row r="52" spans="2:9" x14ac:dyDescent="0.25">
      <c r="B52" s="214"/>
      <c r="C52" s="78">
        <v>39</v>
      </c>
      <c r="D52" s="154">
        <v>416.10696376440148</v>
      </c>
      <c r="E52" s="154">
        <v>4.6962311622056045</v>
      </c>
      <c r="F52" s="154">
        <v>329.74935080246735</v>
      </c>
      <c r="G52" s="154">
        <v>32.15385188961767</v>
      </c>
      <c r="H52" s="154">
        <v>2.2220334679737559</v>
      </c>
    </row>
    <row r="53" spans="2:9" ht="14" x14ac:dyDescent="0.25">
      <c r="B53" s="214"/>
      <c r="C53" s="155" t="s">
        <v>260</v>
      </c>
      <c r="D53" s="154">
        <v>643.80267278927238</v>
      </c>
      <c r="E53" s="154">
        <v>16.865627280827226</v>
      </c>
      <c r="F53" s="154">
        <v>260.11882967102798</v>
      </c>
      <c r="G53" s="154">
        <v>66.859922349763494</v>
      </c>
      <c r="H53" s="154">
        <v>3.8834861834813355</v>
      </c>
      <c r="I53" s="150">
        <v>5</v>
      </c>
    </row>
    <row r="54" spans="2:9" ht="14" x14ac:dyDescent="0.25">
      <c r="B54" s="214"/>
      <c r="C54" s="155" t="s">
        <v>259</v>
      </c>
      <c r="D54" s="154">
        <v>491.47256353048408</v>
      </c>
      <c r="E54" s="154">
        <v>16.827579072716041</v>
      </c>
      <c r="F54" s="154">
        <v>190.96503309735354</v>
      </c>
      <c r="G54" s="154">
        <v>50.435194812685239</v>
      </c>
      <c r="H54" s="154">
        <v>0</v>
      </c>
      <c r="I54" s="150">
        <v>5</v>
      </c>
    </row>
    <row r="55" spans="2:9" x14ac:dyDescent="0.25">
      <c r="B55" s="214"/>
      <c r="C55" s="78">
        <v>41</v>
      </c>
      <c r="D55" s="154">
        <v>475.5181153382573</v>
      </c>
      <c r="E55" s="154">
        <v>6.0009557255760688</v>
      </c>
      <c r="F55" s="154">
        <v>250.539238101525</v>
      </c>
      <c r="G55" s="154">
        <v>40.485172233467416</v>
      </c>
      <c r="H55" s="154">
        <v>2.5830205455530435</v>
      </c>
    </row>
    <row r="56" spans="2:9" x14ac:dyDescent="0.25">
      <c r="B56" s="214"/>
      <c r="C56" s="78">
        <v>42</v>
      </c>
      <c r="D56" s="154">
        <v>555.19743043001597</v>
      </c>
      <c r="E56" s="154">
        <v>5.4222012529936228</v>
      </c>
      <c r="F56" s="154">
        <v>309.25455839474898</v>
      </c>
      <c r="G56" s="154">
        <v>37.100109312582376</v>
      </c>
      <c r="H56" s="154">
        <v>2.4935778775057948</v>
      </c>
    </row>
    <row r="57" spans="2:9" ht="14" x14ac:dyDescent="0.25">
      <c r="B57" s="214"/>
      <c r="C57" s="78">
        <v>43</v>
      </c>
      <c r="D57" s="154">
        <v>535.22512427972595</v>
      </c>
      <c r="E57" s="154">
        <v>6.1936130169171673</v>
      </c>
      <c r="F57" s="154">
        <v>261.26177848832282</v>
      </c>
      <c r="G57" s="154">
        <v>33.330073886806154</v>
      </c>
      <c r="H57" s="154">
        <v>2.3791580397404246</v>
      </c>
      <c r="I57" s="151">
        <v>6</v>
      </c>
    </row>
    <row r="58" spans="2:9" x14ac:dyDescent="0.25">
      <c r="C58" s="156"/>
      <c r="D58" s="156"/>
      <c r="E58" s="156"/>
      <c r="F58" s="156"/>
      <c r="G58" s="156"/>
      <c r="H58" s="156"/>
    </row>
    <row r="59" spans="2:9" ht="14.5" x14ac:dyDescent="0.25">
      <c r="B59" s="214" t="s">
        <v>279</v>
      </c>
      <c r="C59" s="78">
        <v>44</v>
      </c>
      <c r="D59" s="154">
        <v>479.46866105988391</v>
      </c>
      <c r="E59" s="154">
        <v>4.6227626629437335</v>
      </c>
      <c r="F59" s="154">
        <v>257.97098509926559</v>
      </c>
      <c r="G59" s="154">
        <v>43.544588896762363</v>
      </c>
      <c r="H59" s="154">
        <v>2.2614319296630958</v>
      </c>
      <c r="I59" s="149">
        <v>4</v>
      </c>
    </row>
    <row r="60" spans="2:9" x14ac:dyDescent="0.25">
      <c r="B60" s="214"/>
      <c r="C60" s="78">
        <v>45</v>
      </c>
      <c r="D60" s="154">
        <v>420.53256356215877</v>
      </c>
      <c r="E60" s="154">
        <v>2.4751836297201271</v>
      </c>
      <c r="F60" s="154">
        <v>255.14550592809962</v>
      </c>
      <c r="G60" s="154">
        <v>22.983539886333531</v>
      </c>
      <c r="H60" s="154">
        <v>2.0968041951848768</v>
      </c>
    </row>
    <row r="61" spans="2:9" ht="14" x14ac:dyDescent="0.25">
      <c r="B61" s="214"/>
      <c r="C61" s="78">
        <v>46</v>
      </c>
      <c r="D61" s="154">
        <v>727.27738943303143</v>
      </c>
      <c r="E61" s="154">
        <v>9.5904964756640005</v>
      </c>
      <c r="F61" s="154">
        <v>117.13604589325118</v>
      </c>
      <c r="G61" s="154">
        <v>27.851421033638317</v>
      </c>
      <c r="H61" s="154">
        <v>0</v>
      </c>
      <c r="I61" s="150">
        <v>5</v>
      </c>
    </row>
    <row r="62" spans="2:9" x14ac:dyDescent="0.25">
      <c r="B62" s="214"/>
      <c r="C62" s="78">
        <v>47</v>
      </c>
      <c r="D62" s="154">
        <v>356.2012902957751</v>
      </c>
      <c r="E62" s="154">
        <v>5.5956495917786659</v>
      </c>
      <c r="F62" s="154">
        <v>183.94578002288591</v>
      </c>
      <c r="G62" s="154">
        <v>36.957985097885711</v>
      </c>
      <c r="H62" s="154">
        <v>2.5334337669299081</v>
      </c>
    </row>
    <row r="63" spans="2:9" x14ac:dyDescent="0.25">
      <c r="B63" s="214"/>
      <c r="C63" s="78">
        <v>48</v>
      </c>
      <c r="D63" s="154">
        <v>490.9102325824681</v>
      </c>
      <c r="E63" s="154">
        <v>7.1329267869093842</v>
      </c>
      <c r="F63" s="154">
        <v>260.07880002381734</v>
      </c>
      <c r="G63" s="154">
        <v>38.365392297296793</v>
      </c>
      <c r="H63" s="154">
        <v>3.2085040298647041</v>
      </c>
    </row>
    <row r="64" spans="2:9" x14ac:dyDescent="0.25">
      <c r="B64" s="214"/>
      <c r="C64" s="78">
        <v>49</v>
      </c>
      <c r="D64" s="154">
        <v>1353.8732173073645</v>
      </c>
      <c r="E64" s="154">
        <v>14.515282472115233</v>
      </c>
      <c r="F64" s="154">
        <v>217.53980270696275</v>
      </c>
      <c r="G64" s="154">
        <v>47.332135192186634</v>
      </c>
      <c r="H64" s="154">
        <v>0</v>
      </c>
    </row>
    <row r="65" spans="2:9" x14ac:dyDescent="0.25">
      <c r="B65" s="214"/>
      <c r="C65" s="78">
        <v>50</v>
      </c>
      <c r="D65" s="154">
        <v>542.7259157459855</v>
      </c>
      <c r="E65" s="154">
        <v>3.9039524477266507</v>
      </c>
      <c r="F65" s="154">
        <v>346.5826557028908</v>
      </c>
      <c r="G65" s="154">
        <v>33.458958900137475</v>
      </c>
      <c r="H65" s="154">
        <v>2.5241691120201466</v>
      </c>
    </row>
    <row r="66" spans="2:9" ht="14" x14ac:dyDescent="0.25">
      <c r="B66" s="214"/>
      <c r="C66" s="78">
        <v>51</v>
      </c>
      <c r="D66" s="154">
        <v>419.09952862918539</v>
      </c>
      <c r="E66" s="154">
        <v>6.3912762737523057</v>
      </c>
      <c r="F66" s="154">
        <v>325.36708466605597</v>
      </c>
      <c r="G66" s="154">
        <v>35.93515175376821</v>
      </c>
      <c r="H66" s="154">
        <v>2.8270988747383434</v>
      </c>
      <c r="I66" s="151">
        <v>6</v>
      </c>
    </row>
    <row r="67" spans="2:9" x14ac:dyDescent="0.25">
      <c r="C67" s="156"/>
      <c r="D67" s="156"/>
      <c r="E67" s="156"/>
      <c r="F67" s="156"/>
      <c r="G67" s="156"/>
      <c r="H67" s="156"/>
    </row>
    <row r="68" spans="2:9" ht="14" x14ac:dyDescent="0.25">
      <c r="B68" s="214" t="s">
        <v>280</v>
      </c>
      <c r="C68" s="78">
        <v>52</v>
      </c>
      <c r="D68" s="154">
        <v>408.67318167896104</v>
      </c>
      <c r="E68" s="154">
        <v>7.7537151124871881</v>
      </c>
      <c r="F68" s="154">
        <v>192.57856379686538</v>
      </c>
      <c r="G68" s="154">
        <v>45.542622769772223</v>
      </c>
      <c r="H68" s="154">
        <v>2.2436750785739421</v>
      </c>
      <c r="I68" s="150">
        <v>5</v>
      </c>
    </row>
    <row r="69" spans="2:9" ht="14" x14ac:dyDescent="0.25">
      <c r="B69" s="214"/>
      <c r="C69" s="78">
        <v>52</v>
      </c>
      <c r="D69" s="154">
        <v>444.86661512142081</v>
      </c>
      <c r="E69" s="154">
        <v>9.0387230035280073</v>
      </c>
      <c r="F69" s="154">
        <v>190.63065314469216</v>
      </c>
      <c r="G69" s="154">
        <v>36.104934774327198</v>
      </c>
      <c r="H69" s="154">
        <v>0</v>
      </c>
      <c r="I69" s="150">
        <v>5</v>
      </c>
    </row>
    <row r="70" spans="2:9" x14ac:dyDescent="0.25">
      <c r="B70" s="214"/>
      <c r="C70" s="78">
        <v>53</v>
      </c>
      <c r="D70" s="154">
        <v>392.54888255267525</v>
      </c>
      <c r="E70" s="154">
        <v>4.3038930919314922</v>
      </c>
      <c r="F70" s="154">
        <v>170.0388087041473</v>
      </c>
      <c r="G70" s="154">
        <v>28.307877607075916</v>
      </c>
      <c r="H70" s="154">
        <v>1.8608153702933272</v>
      </c>
    </row>
    <row r="71" spans="2:9" x14ac:dyDescent="0.25">
      <c r="B71" s="214"/>
      <c r="C71" s="78">
        <v>54</v>
      </c>
      <c r="D71" s="154">
        <v>607.40762466847332</v>
      </c>
      <c r="E71" s="154">
        <v>10.11109482213069</v>
      </c>
      <c r="F71" s="154">
        <v>339.01410956361167</v>
      </c>
      <c r="G71" s="154">
        <v>46.492503738903231</v>
      </c>
      <c r="H71" s="154">
        <v>3.1947773534645427</v>
      </c>
    </row>
    <row r="72" spans="2:9" x14ac:dyDescent="0.25">
      <c r="B72" s="214"/>
      <c r="C72" s="78">
        <v>55</v>
      </c>
      <c r="D72" s="154">
        <v>505.79168092990369</v>
      </c>
      <c r="E72" s="154">
        <v>3.8304692309283848</v>
      </c>
      <c r="F72" s="154">
        <v>246.66411499422333</v>
      </c>
      <c r="G72" s="154">
        <v>27.505358136337811</v>
      </c>
      <c r="H72" s="154">
        <v>2.553620889603875</v>
      </c>
    </row>
    <row r="73" spans="2:9" ht="14" x14ac:dyDescent="0.25">
      <c r="B73" s="214"/>
      <c r="C73" s="78">
        <v>56</v>
      </c>
      <c r="D73" s="154">
        <v>585.33658284053229</v>
      </c>
      <c r="E73" s="154">
        <v>6.4268685413307223</v>
      </c>
      <c r="F73" s="154">
        <v>362.3151884009236</v>
      </c>
      <c r="G73" s="154">
        <v>41.321749366075245</v>
      </c>
      <c r="H73" s="154">
        <v>0</v>
      </c>
      <c r="I73" s="151">
        <v>6</v>
      </c>
    </row>
    <row r="74" spans="2:9" x14ac:dyDescent="0.25">
      <c r="B74" s="214"/>
      <c r="C74" s="78">
        <v>57</v>
      </c>
      <c r="D74" s="154">
        <v>300.3217851735597</v>
      </c>
      <c r="E74" s="154">
        <v>4.8042621790578277</v>
      </c>
      <c r="F74" s="154">
        <v>314.99710320024229</v>
      </c>
      <c r="G74" s="154">
        <v>25.60179842132905</v>
      </c>
      <c r="H74" s="154">
        <v>2.5008800692500315</v>
      </c>
    </row>
    <row r="75" spans="2:9" x14ac:dyDescent="0.25">
      <c r="B75" s="214"/>
      <c r="C75" s="78">
        <v>58</v>
      </c>
      <c r="D75" s="154">
        <v>473.41833865874776</v>
      </c>
      <c r="E75" s="154">
        <v>4.7069280106951012</v>
      </c>
      <c r="F75" s="154">
        <v>193.57272551789708</v>
      </c>
      <c r="G75" s="154">
        <v>38.260107315777297</v>
      </c>
      <c r="H75" s="154">
        <v>2.2855039660227927</v>
      </c>
    </row>
    <row r="76" spans="2:9" ht="14" x14ac:dyDescent="0.25">
      <c r="B76" s="214"/>
      <c r="C76" s="78">
        <v>59</v>
      </c>
      <c r="D76" s="154">
        <v>1332.5205013007642</v>
      </c>
      <c r="E76" s="154">
        <v>17.343770180188532</v>
      </c>
      <c r="F76" s="154">
        <v>215.00866240631896</v>
      </c>
      <c r="G76" s="154">
        <v>54.456911073906412</v>
      </c>
      <c r="H76" s="154">
        <v>0</v>
      </c>
      <c r="I76" s="152">
        <v>7</v>
      </c>
    </row>
    <row r="77" spans="2:9" x14ac:dyDescent="0.25">
      <c r="C77" s="156"/>
      <c r="D77" s="156"/>
      <c r="E77" s="156"/>
      <c r="F77" s="156"/>
      <c r="G77" s="156"/>
      <c r="H77" s="156"/>
    </row>
    <row r="78" spans="2:9" ht="14" x14ac:dyDescent="0.25">
      <c r="B78" s="214" t="s">
        <v>281</v>
      </c>
      <c r="C78" s="78">
        <v>60</v>
      </c>
      <c r="D78" s="154">
        <v>404.25515896576627</v>
      </c>
      <c r="E78" s="154">
        <v>8.4479111625613879</v>
      </c>
      <c r="F78" s="154">
        <v>205.93760143752976</v>
      </c>
      <c r="G78" s="154">
        <v>33.427277105761647</v>
      </c>
      <c r="H78" s="154">
        <v>2.1738533482464617</v>
      </c>
      <c r="I78" s="150">
        <v>5</v>
      </c>
    </row>
    <row r="79" spans="2:9" x14ac:dyDescent="0.25">
      <c r="B79" s="214"/>
      <c r="C79" s="78">
        <v>61</v>
      </c>
      <c r="D79" s="154">
        <v>431.61285711913422</v>
      </c>
      <c r="E79" s="154">
        <v>3.5939214906827193</v>
      </c>
      <c r="F79" s="154">
        <v>246.45796951879751</v>
      </c>
      <c r="G79" s="154">
        <v>26.274643065553082</v>
      </c>
      <c r="H79" s="154">
        <v>2.1626398737720245</v>
      </c>
    </row>
    <row r="80" spans="2:9" x14ac:dyDescent="0.25">
      <c r="B80" s="214"/>
      <c r="C80" s="78">
        <v>62</v>
      </c>
      <c r="D80" s="154">
        <v>714.0848224161017</v>
      </c>
      <c r="E80" s="154">
        <v>8.2896506959282501</v>
      </c>
      <c r="F80" s="154">
        <v>382.61061942827553</v>
      </c>
      <c r="G80" s="154">
        <v>79.709117083104047</v>
      </c>
      <c r="H80" s="154">
        <v>3.3870125299223952</v>
      </c>
    </row>
    <row r="81" spans="2:9" x14ac:dyDescent="0.25">
      <c r="B81" s="214"/>
      <c r="C81" s="155" t="s">
        <v>258</v>
      </c>
      <c r="D81" s="154">
        <v>685.83789575960895</v>
      </c>
      <c r="E81" s="154">
        <v>6.3942431565234727</v>
      </c>
      <c r="F81" s="154">
        <v>364.70241737789024</v>
      </c>
      <c r="G81" s="154">
        <v>72.094799504534251</v>
      </c>
      <c r="H81" s="154">
        <v>3.9452040271374145</v>
      </c>
    </row>
    <row r="82" spans="2:9" x14ac:dyDescent="0.25">
      <c r="B82" s="214"/>
      <c r="C82" s="155" t="s">
        <v>257</v>
      </c>
      <c r="D82" s="154">
        <v>752.15609854554361</v>
      </c>
      <c r="E82" s="154">
        <v>7.6393097446779139</v>
      </c>
      <c r="F82" s="154">
        <v>394.67632104660805</v>
      </c>
      <c r="G82" s="154">
        <v>77.474948790664584</v>
      </c>
      <c r="H82" s="154">
        <v>3.8649910345779421</v>
      </c>
    </row>
    <row r="83" spans="2:9" ht="14" x14ac:dyDescent="0.25">
      <c r="B83" s="214"/>
      <c r="C83" s="78">
        <v>63</v>
      </c>
      <c r="D83" s="154">
        <v>592.63141434657916</v>
      </c>
      <c r="E83" s="154">
        <v>6.3252739310980761</v>
      </c>
      <c r="F83" s="154">
        <v>411.26008927409936</v>
      </c>
      <c r="G83" s="154">
        <v>42.285243021740371</v>
      </c>
      <c r="H83" s="154">
        <v>3.9514514389815867</v>
      </c>
      <c r="I83" s="151">
        <v>6</v>
      </c>
    </row>
    <row r="84" spans="2:9" ht="14" x14ac:dyDescent="0.25">
      <c r="B84" s="214"/>
      <c r="C84" s="78">
        <v>64</v>
      </c>
      <c r="D84" s="154">
        <v>494.3758141441628</v>
      </c>
      <c r="E84" s="154">
        <v>7.6182050157122188</v>
      </c>
      <c r="F84" s="154">
        <v>516.37400746873709</v>
      </c>
      <c r="G84" s="154">
        <v>44.213479479899021</v>
      </c>
      <c r="H84" s="154">
        <v>2.5245559156629245</v>
      </c>
      <c r="I84" s="151">
        <v>6</v>
      </c>
    </row>
    <row r="85" spans="2:9" x14ac:dyDescent="0.25">
      <c r="B85" s="214"/>
      <c r="C85" s="78">
        <v>65</v>
      </c>
      <c r="D85" s="154">
        <v>309.83789915958505</v>
      </c>
      <c r="E85" s="154">
        <v>3.8185076243049085</v>
      </c>
      <c r="F85" s="154">
        <v>365.2320545799418</v>
      </c>
      <c r="G85" s="154">
        <v>25.627015398775402</v>
      </c>
      <c r="H85" s="154">
        <v>2.7042039512051286</v>
      </c>
    </row>
    <row r="86" spans="2:9" x14ac:dyDescent="0.25">
      <c r="B86" s="214"/>
      <c r="C86" s="78">
        <v>66</v>
      </c>
      <c r="D86" s="154">
        <v>402.28555869237357</v>
      </c>
      <c r="E86" s="154">
        <v>4.0874277730761222</v>
      </c>
      <c r="F86" s="154">
        <v>242.97314535642974</v>
      </c>
      <c r="G86" s="154">
        <v>18.533265462838791</v>
      </c>
      <c r="H86" s="154">
        <v>2.8466285672393563</v>
      </c>
    </row>
    <row r="87" spans="2:9" ht="14" x14ac:dyDescent="0.25">
      <c r="B87" s="214"/>
      <c r="C87" s="78">
        <v>67</v>
      </c>
      <c r="D87" s="154">
        <v>170.51482039182605</v>
      </c>
      <c r="E87" s="154">
        <v>5.9878621868182247</v>
      </c>
      <c r="F87" s="154">
        <v>105.69904024002348</v>
      </c>
      <c r="G87" s="154">
        <v>21.17765353247724</v>
      </c>
      <c r="H87" s="154">
        <v>0</v>
      </c>
      <c r="I87" s="152">
        <v>7</v>
      </c>
    </row>
    <row r="88" spans="2:9" x14ac:dyDescent="0.25">
      <c r="C88" s="156"/>
      <c r="D88" s="156"/>
      <c r="E88" s="156"/>
      <c r="F88" s="156"/>
      <c r="G88" s="156"/>
      <c r="H88" s="156"/>
    </row>
    <row r="89" spans="2:9" x14ac:dyDescent="0.25">
      <c r="B89" s="214" t="s">
        <v>282</v>
      </c>
      <c r="C89" s="78">
        <v>68</v>
      </c>
      <c r="D89" s="154">
        <v>406.0874732695637</v>
      </c>
      <c r="E89" s="154">
        <v>5.8455825076063022</v>
      </c>
      <c r="F89" s="154">
        <v>261.30943640612662</v>
      </c>
      <c r="G89" s="154">
        <v>29.674440834678343</v>
      </c>
      <c r="H89" s="154">
        <v>2.0512500063576353</v>
      </c>
    </row>
    <row r="90" spans="2:9" x14ac:dyDescent="0.25">
      <c r="B90" s="214"/>
      <c r="C90" s="78">
        <v>69</v>
      </c>
      <c r="D90" s="154">
        <v>626.53583327352828</v>
      </c>
      <c r="E90" s="154">
        <v>8.1517424581147502</v>
      </c>
      <c r="F90" s="154">
        <v>310.29897103235857</v>
      </c>
      <c r="G90" s="154">
        <v>38.318231469363454</v>
      </c>
      <c r="H90" s="154">
        <v>3.7571940187059019</v>
      </c>
    </row>
    <row r="91" spans="2:9" x14ac:dyDescent="0.25">
      <c r="B91" s="214"/>
      <c r="C91" s="78">
        <v>70</v>
      </c>
      <c r="D91" s="154">
        <v>467.5617459207819</v>
      </c>
      <c r="E91" s="154">
        <v>5.1135232492760077</v>
      </c>
      <c r="F91" s="154">
        <v>339.21640351113467</v>
      </c>
      <c r="G91" s="154">
        <v>29.482538038389947</v>
      </c>
      <c r="H91" s="154">
        <v>2.2524581004002235</v>
      </c>
    </row>
    <row r="92" spans="2:9" x14ac:dyDescent="0.25">
      <c r="B92" s="214"/>
      <c r="C92" s="155" t="s">
        <v>256</v>
      </c>
      <c r="D92" s="154">
        <v>454.90045602587242</v>
      </c>
      <c r="E92" s="154">
        <v>5.2658658961547724</v>
      </c>
      <c r="F92" s="154">
        <v>343.77206430866289</v>
      </c>
      <c r="G92" s="154">
        <v>28.859293961201931</v>
      </c>
      <c r="H92" s="154">
        <v>2.4860520117111324</v>
      </c>
    </row>
    <row r="93" spans="2:9" x14ac:dyDescent="0.25">
      <c r="B93" s="214"/>
      <c r="C93" s="155" t="s">
        <v>255</v>
      </c>
      <c r="D93" s="154">
        <v>491.63636744397695</v>
      </c>
      <c r="E93" s="154">
        <v>5.9334085133183718</v>
      </c>
      <c r="F93" s="154">
        <v>364.67187949414813</v>
      </c>
      <c r="G93" s="154">
        <v>27.998586055300549</v>
      </c>
      <c r="H93" s="154">
        <v>2.6443089603054433</v>
      </c>
    </row>
    <row r="94" spans="2:9" ht="14" x14ac:dyDescent="0.25">
      <c r="B94" s="214"/>
      <c r="C94" s="78">
        <v>71</v>
      </c>
      <c r="D94" s="154">
        <v>484.35582995816708</v>
      </c>
      <c r="E94" s="154">
        <v>10.883076141644946</v>
      </c>
      <c r="F94" s="154">
        <v>423.20203106965522</v>
      </c>
      <c r="G94" s="154">
        <v>47.775761288992676</v>
      </c>
      <c r="H94" s="154">
        <v>2.7892932764177876</v>
      </c>
      <c r="I94" s="151">
        <v>6</v>
      </c>
    </row>
    <row r="95" spans="2:9" x14ac:dyDescent="0.25">
      <c r="B95" s="214"/>
      <c r="C95" s="78">
        <v>72</v>
      </c>
      <c r="D95" s="154">
        <v>328.11500322762043</v>
      </c>
      <c r="E95" s="154">
        <v>3.7495943205122799</v>
      </c>
      <c r="F95" s="154">
        <v>275.97009701331416</v>
      </c>
      <c r="G95" s="154">
        <v>24.455800686858684</v>
      </c>
      <c r="H95" s="154">
        <v>2.3801517572856388</v>
      </c>
    </row>
    <row r="96" spans="2:9" x14ac:dyDescent="0.25">
      <c r="B96" s="214"/>
      <c r="C96" s="78">
        <v>73</v>
      </c>
      <c r="D96" s="154">
        <v>424.16499948433909</v>
      </c>
      <c r="E96" s="154">
        <v>5.9874049704804708</v>
      </c>
      <c r="F96" s="154">
        <v>490.99014637046838</v>
      </c>
      <c r="G96" s="154">
        <v>35.124482787579787</v>
      </c>
      <c r="H96" s="154">
        <v>3.7073046899055173</v>
      </c>
    </row>
    <row r="97" spans="2:9" x14ac:dyDescent="0.25">
      <c r="C97" s="156"/>
      <c r="D97" s="156"/>
      <c r="E97" s="156"/>
      <c r="F97" s="156"/>
      <c r="G97" s="156"/>
      <c r="H97" s="156"/>
    </row>
    <row r="98" spans="2:9" x14ac:dyDescent="0.25">
      <c r="B98" s="214" t="s">
        <v>283</v>
      </c>
      <c r="C98" s="78">
        <v>75</v>
      </c>
      <c r="D98" s="154">
        <v>533.89764173784295</v>
      </c>
      <c r="E98" s="154">
        <v>6.9007222355473745</v>
      </c>
      <c r="F98" s="154">
        <v>275.76153594361546</v>
      </c>
      <c r="G98" s="154">
        <v>41.108940519018653</v>
      </c>
      <c r="H98" s="154">
        <v>2.3479802702169184</v>
      </c>
    </row>
    <row r="99" spans="2:9" ht="14" x14ac:dyDescent="0.25">
      <c r="B99" s="214"/>
      <c r="C99" s="78">
        <v>76</v>
      </c>
      <c r="D99" s="154">
        <v>338.93213551319388</v>
      </c>
      <c r="E99" s="154">
        <v>6.014417318261077</v>
      </c>
      <c r="F99" s="154">
        <v>314.0710997961134</v>
      </c>
      <c r="G99" s="154">
        <v>40.380371742671947</v>
      </c>
      <c r="H99" s="154">
        <v>2.4491022210969069</v>
      </c>
      <c r="I99" s="151">
        <v>6</v>
      </c>
    </row>
    <row r="100" spans="2:9" x14ac:dyDescent="0.25">
      <c r="B100" s="214"/>
      <c r="C100" s="78">
        <v>77</v>
      </c>
      <c r="D100" s="154">
        <v>518.73468266544774</v>
      </c>
      <c r="E100" s="154">
        <v>6.9924871299121083</v>
      </c>
      <c r="F100" s="154">
        <v>390.99222880684573</v>
      </c>
      <c r="G100" s="154">
        <v>43.482660530174755</v>
      </c>
      <c r="H100" s="154">
        <v>2.9229055621175788</v>
      </c>
    </row>
    <row r="101" spans="2:9" ht="14" x14ac:dyDescent="0.25">
      <c r="B101" s="214"/>
      <c r="C101" s="78">
        <v>78</v>
      </c>
      <c r="D101" s="154">
        <v>285.15901622237681</v>
      </c>
      <c r="E101" s="154">
        <v>10.681784398464801</v>
      </c>
      <c r="F101" s="154">
        <v>208.02633289400055</v>
      </c>
      <c r="G101" s="154">
        <v>41.239754220517632</v>
      </c>
      <c r="H101" s="154">
        <v>2.0102182789948277</v>
      </c>
      <c r="I101" s="152">
        <v>7</v>
      </c>
    </row>
    <row r="102" spans="2:9" ht="14" x14ac:dyDescent="0.25">
      <c r="B102" s="214"/>
      <c r="C102" s="155" t="s">
        <v>254</v>
      </c>
      <c r="D102" s="154">
        <v>320.36540010187707</v>
      </c>
      <c r="E102" s="154">
        <v>13.582450676102312</v>
      </c>
      <c r="F102" s="154">
        <v>253.80811311056647</v>
      </c>
      <c r="G102" s="154">
        <v>45.802150869699503</v>
      </c>
      <c r="H102" s="154">
        <v>2.597831893984563</v>
      </c>
      <c r="I102" s="152">
        <v>7</v>
      </c>
    </row>
    <row r="103" spans="2:9" ht="14" x14ac:dyDescent="0.25">
      <c r="B103" s="214"/>
      <c r="C103" s="155" t="s">
        <v>253</v>
      </c>
      <c r="D103" s="154">
        <v>349.52921761238605</v>
      </c>
      <c r="E103" s="154">
        <v>10.415076585044874</v>
      </c>
      <c r="F103" s="154">
        <v>241.32917846781626</v>
      </c>
      <c r="G103" s="154">
        <v>45.455220899059526</v>
      </c>
      <c r="H103" s="154">
        <v>2.173914797975923</v>
      </c>
      <c r="I103" s="152">
        <v>7</v>
      </c>
    </row>
    <row r="104" spans="2:9" x14ac:dyDescent="0.25">
      <c r="B104" s="76"/>
      <c r="C104" s="76"/>
      <c r="D104" s="76"/>
      <c r="E104" s="76"/>
      <c r="F104" s="76"/>
      <c r="G104" s="76"/>
      <c r="H104" s="76"/>
    </row>
    <row r="105" spans="2:9" x14ac:dyDescent="0.25">
      <c r="B105" s="76"/>
      <c r="C105" s="76"/>
      <c r="D105" s="76"/>
      <c r="E105" s="76"/>
      <c r="F105" s="76"/>
      <c r="G105" s="76"/>
      <c r="H105" s="76"/>
    </row>
    <row r="106" spans="2:9" x14ac:dyDescent="0.25">
      <c r="B106" s="76"/>
      <c r="C106" s="76"/>
      <c r="D106" s="76"/>
      <c r="E106" s="76"/>
      <c r="F106" s="76"/>
      <c r="G106" s="76"/>
      <c r="H106" s="76"/>
    </row>
    <row r="107" spans="2:9" x14ac:dyDescent="0.25">
      <c r="B107" s="76"/>
      <c r="C107" s="76"/>
      <c r="D107" s="76"/>
      <c r="E107" s="76"/>
      <c r="F107" s="76"/>
      <c r="G107" s="76"/>
      <c r="H107" s="76"/>
    </row>
    <row r="108" spans="2:9" x14ac:dyDescent="0.25">
      <c r="B108" s="76"/>
      <c r="C108" s="76"/>
      <c r="D108" s="76"/>
      <c r="E108" s="76"/>
      <c r="F108" s="76"/>
      <c r="G108" s="76"/>
      <c r="H108" s="76"/>
    </row>
    <row r="109" spans="2:9" x14ac:dyDescent="0.25">
      <c r="B109" s="76"/>
      <c r="C109" s="76"/>
      <c r="D109" s="76"/>
      <c r="E109" s="76"/>
      <c r="F109" s="76"/>
      <c r="G109" s="76"/>
      <c r="H109" s="76"/>
    </row>
    <row r="110" spans="2:9" x14ac:dyDescent="0.25">
      <c r="C110" s="100"/>
    </row>
    <row r="111" spans="2:9" x14ac:dyDescent="0.25">
      <c r="C111" s="101"/>
    </row>
    <row r="112" spans="2:9" x14ac:dyDescent="0.25">
      <c r="C112" s="101"/>
    </row>
    <row r="113" spans="3:3" x14ac:dyDescent="0.25">
      <c r="C113" s="101"/>
    </row>
    <row r="114" spans="3:3" x14ac:dyDescent="0.25">
      <c r="C114" s="101"/>
    </row>
    <row r="115" spans="3:3" x14ac:dyDescent="0.25">
      <c r="C115" s="101"/>
    </row>
    <row r="116" spans="3:3" x14ac:dyDescent="0.25">
      <c r="C116" s="101"/>
    </row>
    <row r="117" spans="3:3" x14ac:dyDescent="0.25">
      <c r="C117" s="101"/>
    </row>
    <row r="118" spans="3:3" x14ac:dyDescent="0.25">
      <c r="C118" s="101"/>
    </row>
    <row r="119" spans="3:3" x14ac:dyDescent="0.25">
      <c r="C119" s="101"/>
    </row>
    <row r="120" spans="3:3" x14ac:dyDescent="0.25">
      <c r="C120" s="101"/>
    </row>
    <row r="121" spans="3:3" x14ac:dyDescent="0.25">
      <c r="C121" s="101"/>
    </row>
    <row r="122" spans="3:3" x14ac:dyDescent="0.25">
      <c r="C122" s="101"/>
    </row>
    <row r="123" spans="3:3" x14ac:dyDescent="0.25">
      <c r="C123" s="100"/>
    </row>
    <row r="124" spans="3:3" x14ac:dyDescent="0.25">
      <c r="C124" s="100"/>
    </row>
    <row r="125" spans="3:3" ht="14.5" x14ac:dyDescent="0.25">
      <c r="C125" s="157"/>
    </row>
    <row r="126" spans="3:3" x14ac:dyDescent="0.25">
      <c r="C126" s="100"/>
    </row>
    <row r="165" spans="2:3" x14ac:dyDescent="0.25">
      <c r="B165" s="91"/>
      <c r="C165" s="87"/>
    </row>
  </sheetData>
  <mergeCells count="13">
    <mergeCell ref="D1:H1"/>
    <mergeCell ref="C1:C2"/>
    <mergeCell ref="I1:I2"/>
    <mergeCell ref="M1:Q1"/>
    <mergeCell ref="B98:B103"/>
    <mergeCell ref="B45:B57"/>
    <mergeCell ref="B59:B66"/>
    <mergeCell ref="B68:B76"/>
    <mergeCell ref="B78:B87"/>
    <mergeCell ref="B89:B96"/>
    <mergeCell ref="B3:B16"/>
    <mergeCell ref="B18:B31"/>
    <mergeCell ref="B33:B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zoomScale="70" zoomScaleNormal="70" workbookViewId="0">
      <selection activeCell="J44" sqref="J44"/>
    </sheetView>
  </sheetViews>
  <sheetFormatPr defaultColWidth="8.90625" defaultRowHeight="14" x14ac:dyDescent="0.3"/>
  <cols>
    <col min="1" max="1" width="12" style="60" bestFit="1" customWidth="1"/>
    <col min="2" max="2" width="12" style="25" bestFit="1" customWidth="1"/>
    <col min="3" max="3" width="8.90625" style="25"/>
    <col min="4" max="4" width="9.08984375" style="60" customWidth="1"/>
    <col min="5" max="16384" width="8.90625" style="25"/>
  </cols>
  <sheetData>
    <row r="1" spans="1:4" s="56" customFormat="1" x14ac:dyDescent="0.3">
      <c r="A1" s="54" t="s">
        <v>92</v>
      </c>
      <c r="B1" s="55" t="s">
        <v>40</v>
      </c>
      <c r="C1" s="55" t="s">
        <v>44</v>
      </c>
      <c r="D1" s="57"/>
    </row>
    <row r="2" spans="1:4" s="56" customFormat="1" ht="14.4" customHeight="1" x14ac:dyDescent="0.3">
      <c r="A2" s="58">
        <v>0</v>
      </c>
      <c r="B2" s="59" t="s">
        <v>48</v>
      </c>
      <c r="C2" s="215" t="s">
        <v>102</v>
      </c>
      <c r="D2" s="57"/>
    </row>
    <row r="3" spans="1:4" s="56" customFormat="1" x14ac:dyDescent="0.3">
      <c r="A3" s="58">
        <v>10</v>
      </c>
      <c r="B3" s="59" t="s">
        <v>101</v>
      </c>
      <c r="C3" s="215"/>
    </row>
    <row r="4" spans="1:4" s="56" customFormat="1" x14ac:dyDescent="0.3">
      <c r="A4" s="58">
        <v>20</v>
      </c>
      <c r="B4" s="59" t="s">
        <v>51</v>
      </c>
      <c r="C4" s="215"/>
      <c r="D4" s="57"/>
    </row>
    <row r="5" spans="1:4" x14ac:dyDescent="0.3">
      <c r="B5" s="61"/>
    </row>
    <row r="6" spans="1:4" s="56" customFormat="1" ht="14.4" customHeight="1" x14ac:dyDescent="0.3">
      <c r="A6" s="62">
        <v>0</v>
      </c>
      <c r="B6" s="63" t="s">
        <v>0</v>
      </c>
      <c r="C6" s="218" t="s">
        <v>104</v>
      </c>
      <c r="D6" s="57"/>
    </row>
    <row r="7" spans="1:4" s="56" customFormat="1" x14ac:dyDescent="0.3">
      <c r="A7" s="62">
        <v>10</v>
      </c>
      <c r="B7" s="63" t="s">
        <v>103</v>
      </c>
      <c r="C7" s="219"/>
      <c r="D7" s="57"/>
    </row>
    <row r="8" spans="1:4" s="56" customFormat="1" x14ac:dyDescent="0.3">
      <c r="A8" s="62">
        <v>20</v>
      </c>
      <c r="B8" s="63" t="s">
        <v>3</v>
      </c>
      <c r="C8" s="219"/>
    </row>
    <row r="9" spans="1:4" s="56" customFormat="1" x14ac:dyDescent="0.3">
      <c r="A9" s="62">
        <v>30</v>
      </c>
      <c r="B9" s="63" t="s">
        <v>59</v>
      </c>
      <c r="C9" s="219"/>
      <c r="D9" s="57"/>
    </row>
    <row r="10" spans="1:4" s="56" customFormat="1" x14ac:dyDescent="0.3">
      <c r="A10" s="62">
        <v>40</v>
      </c>
      <c r="B10" s="63" t="s">
        <v>68</v>
      </c>
      <c r="C10" s="220"/>
      <c r="D10" s="57"/>
    </row>
    <row r="11" spans="1:4" x14ac:dyDescent="0.3">
      <c r="B11" s="61"/>
    </row>
    <row r="12" spans="1:4" s="56" customFormat="1" ht="14.4" customHeight="1" x14ac:dyDescent="0.3">
      <c r="A12" s="64">
        <v>0</v>
      </c>
      <c r="B12" s="65" t="s">
        <v>50</v>
      </c>
      <c r="C12" s="217" t="s">
        <v>106</v>
      </c>
      <c r="D12" s="57"/>
    </row>
    <row r="13" spans="1:4" s="56" customFormat="1" x14ac:dyDescent="0.3">
      <c r="A13" s="64">
        <v>10</v>
      </c>
      <c r="B13" s="65" t="s">
        <v>105</v>
      </c>
      <c r="C13" s="217"/>
      <c r="D13" s="57"/>
    </row>
    <row r="14" spans="1:4" s="56" customFormat="1" x14ac:dyDescent="0.3">
      <c r="A14" s="64">
        <v>20</v>
      </c>
      <c r="B14" s="65" t="s">
        <v>57</v>
      </c>
      <c r="C14" s="217"/>
      <c r="D14" s="57"/>
    </row>
    <row r="15" spans="1:4" s="56" customFormat="1" x14ac:dyDescent="0.3">
      <c r="A15" s="64">
        <v>30</v>
      </c>
      <c r="B15" s="65" t="s">
        <v>65</v>
      </c>
      <c r="C15" s="217"/>
    </row>
    <row r="16" spans="1:4" s="56" customFormat="1" x14ac:dyDescent="0.3">
      <c r="A16" s="64">
        <v>40</v>
      </c>
      <c r="B16" s="65" t="s">
        <v>107</v>
      </c>
      <c r="C16" s="217"/>
      <c r="D16" s="57"/>
    </row>
    <row r="17" spans="1:4" s="56" customFormat="1" x14ac:dyDescent="0.3">
      <c r="A17" s="64">
        <v>40</v>
      </c>
      <c r="B17" s="65" t="s">
        <v>69</v>
      </c>
      <c r="C17" s="217"/>
      <c r="D17" s="57"/>
    </row>
    <row r="18" spans="1:4" s="56" customFormat="1" x14ac:dyDescent="0.3">
      <c r="A18" s="64">
        <v>50</v>
      </c>
      <c r="B18" s="65" t="s">
        <v>75</v>
      </c>
      <c r="C18" s="217"/>
      <c r="D18" s="57"/>
    </row>
    <row r="19" spans="1:4" s="56" customFormat="1" x14ac:dyDescent="0.3">
      <c r="A19" s="64">
        <v>60</v>
      </c>
      <c r="B19" s="65" t="s">
        <v>80</v>
      </c>
      <c r="C19" s="217"/>
      <c r="D19" s="57"/>
    </row>
    <row r="20" spans="1:4" x14ac:dyDescent="0.3">
      <c r="B20" s="61"/>
    </row>
    <row r="21" spans="1:4" s="56" customFormat="1" ht="14.4" customHeight="1" x14ac:dyDescent="0.3">
      <c r="A21" s="66">
        <v>30</v>
      </c>
      <c r="B21" s="67" t="s">
        <v>4</v>
      </c>
      <c r="C21" s="216" t="s">
        <v>108</v>
      </c>
      <c r="D21" s="57"/>
    </row>
    <row r="22" spans="1:4" s="56" customFormat="1" x14ac:dyDescent="0.3">
      <c r="A22" s="66">
        <v>40</v>
      </c>
      <c r="B22" s="67" t="s">
        <v>74</v>
      </c>
      <c r="C22" s="216"/>
      <c r="D22" s="57"/>
    </row>
    <row r="23" spans="1:4" s="56" customFormat="1" x14ac:dyDescent="0.3">
      <c r="A23" s="66">
        <v>50</v>
      </c>
      <c r="B23" s="67" t="s">
        <v>7</v>
      </c>
      <c r="C23" s="216"/>
      <c r="D23" s="57"/>
    </row>
    <row r="24" spans="1:4" s="56" customFormat="1" x14ac:dyDescent="0.3">
      <c r="A24" s="66">
        <v>60</v>
      </c>
      <c r="B24" s="67" t="s">
        <v>83</v>
      </c>
      <c r="C24" s="216"/>
    </row>
    <row r="25" spans="1:4" s="56" customFormat="1" x14ac:dyDescent="0.3">
      <c r="A25" s="66">
        <v>60</v>
      </c>
      <c r="B25" s="67" t="s">
        <v>9</v>
      </c>
      <c r="C25" s="216"/>
    </row>
    <row r="26" spans="1:4" s="56" customFormat="1" x14ac:dyDescent="0.3">
      <c r="A26" s="66">
        <v>70</v>
      </c>
      <c r="B26" s="67" t="s">
        <v>88</v>
      </c>
      <c r="C26" s="216"/>
    </row>
    <row r="27" spans="1:4" s="56" customFormat="1" x14ac:dyDescent="0.3">
      <c r="A27" s="66">
        <v>80</v>
      </c>
      <c r="B27" s="67" t="s">
        <v>13</v>
      </c>
      <c r="C27" s="216"/>
    </row>
    <row r="28" spans="1:4" x14ac:dyDescent="0.3">
      <c r="B28" s="61"/>
      <c r="C28" s="60"/>
    </row>
    <row r="29" spans="1:4" s="56" customFormat="1" ht="14.4" customHeight="1" x14ac:dyDescent="0.3">
      <c r="A29" s="68">
        <v>50</v>
      </c>
      <c r="B29" s="69" t="s">
        <v>8</v>
      </c>
      <c r="C29" s="221" t="s">
        <v>109</v>
      </c>
    </row>
    <row r="30" spans="1:4" s="56" customFormat="1" x14ac:dyDescent="0.3">
      <c r="A30" s="68">
        <v>60</v>
      </c>
      <c r="B30" s="69" t="s">
        <v>10</v>
      </c>
      <c r="C30" s="221"/>
    </row>
    <row r="31" spans="1:4" s="56" customFormat="1" x14ac:dyDescent="0.3">
      <c r="A31" s="68">
        <v>80</v>
      </c>
      <c r="B31" s="69" t="s">
        <v>14</v>
      </c>
      <c r="C31" s="221"/>
      <c r="D31" s="57"/>
    </row>
  </sheetData>
  <mergeCells count="5">
    <mergeCell ref="C2:C4"/>
    <mergeCell ref="C21:C27"/>
    <mergeCell ref="C12:C19"/>
    <mergeCell ref="C6:C10"/>
    <mergeCell ref="C29:C31"/>
  </mergeCells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82AC-85AE-4457-B9B3-3ABF6BB0559A}">
  <dimension ref="A1:O47"/>
  <sheetViews>
    <sheetView tabSelected="1" zoomScale="70" zoomScaleNormal="70" workbookViewId="0">
      <selection activeCell="F31" sqref="F31"/>
    </sheetView>
  </sheetViews>
  <sheetFormatPr defaultRowHeight="14.5" x14ac:dyDescent="0.35"/>
  <cols>
    <col min="1" max="1" width="11.7265625" style="184" customWidth="1"/>
    <col min="2" max="2" width="11.1796875" style="183" bestFit="1" customWidth="1"/>
    <col min="3" max="4" width="8.7265625" style="184"/>
    <col min="5" max="5" width="16.453125" style="184" bestFit="1" customWidth="1"/>
    <col min="6" max="6" width="22.7265625" style="184" bestFit="1" customWidth="1"/>
    <col min="7" max="7" width="22.36328125" style="184" bestFit="1" customWidth="1"/>
    <col min="8" max="8" width="19.7265625" style="184" bestFit="1" customWidth="1"/>
    <col min="9" max="9" width="19.1796875" style="184" bestFit="1" customWidth="1"/>
    <col min="10" max="10" width="18.81640625" style="184" bestFit="1" customWidth="1"/>
    <col min="11" max="16384" width="8.7265625" style="184"/>
  </cols>
  <sheetData>
    <row r="1" spans="1:15" x14ac:dyDescent="0.35">
      <c r="A1" s="182" t="s">
        <v>376</v>
      </c>
    </row>
    <row r="3" spans="1:15" ht="16.5" x14ac:dyDescent="0.35">
      <c r="B3" s="185" t="s">
        <v>271</v>
      </c>
      <c r="C3" s="186" t="s">
        <v>377</v>
      </c>
      <c r="D3" s="186" t="s">
        <v>99</v>
      </c>
      <c r="E3" s="186" t="s">
        <v>351</v>
      </c>
      <c r="F3" s="186" t="s">
        <v>364</v>
      </c>
      <c r="G3" s="186" t="s">
        <v>365</v>
      </c>
      <c r="H3" s="186" t="s">
        <v>366</v>
      </c>
      <c r="I3" s="186" t="s">
        <v>353</v>
      </c>
      <c r="J3" s="186" t="s">
        <v>354</v>
      </c>
      <c r="K3" s="186" t="s">
        <v>355</v>
      </c>
      <c r="L3" s="186" t="s">
        <v>356</v>
      </c>
      <c r="M3" s="186" t="s">
        <v>357</v>
      </c>
      <c r="N3" s="186" t="s">
        <v>358</v>
      </c>
      <c r="O3" s="186" t="s">
        <v>359</v>
      </c>
    </row>
    <row r="4" spans="1:15" x14ac:dyDescent="0.35">
      <c r="A4" s="222" t="s">
        <v>275</v>
      </c>
      <c r="B4" s="183" t="s">
        <v>47</v>
      </c>
      <c r="C4" s="184">
        <v>0.09</v>
      </c>
      <c r="D4" s="184">
        <v>378</v>
      </c>
      <c r="F4" s="184">
        <v>65</v>
      </c>
      <c r="G4" s="184">
        <v>33</v>
      </c>
      <c r="H4" s="184">
        <v>1</v>
      </c>
      <c r="I4" s="187">
        <v>0.33333333333333331</v>
      </c>
      <c r="J4" s="187">
        <v>0.33303057826218591</v>
      </c>
      <c r="K4" s="184">
        <v>418.86543147721306</v>
      </c>
      <c r="L4" s="184">
        <v>10.003363120216431</v>
      </c>
      <c r="M4" s="184">
        <v>389.81655105533383</v>
      </c>
      <c r="N4" s="184">
        <v>75.502779358874022</v>
      </c>
      <c r="O4" s="184">
        <v>0</v>
      </c>
    </row>
    <row r="5" spans="1:15" x14ac:dyDescent="0.35">
      <c r="A5" s="222"/>
      <c r="B5" s="59" t="s">
        <v>48</v>
      </c>
      <c r="C5" s="184">
        <v>0.13</v>
      </c>
      <c r="D5" s="184">
        <v>446</v>
      </c>
      <c r="F5" s="184">
        <v>88</v>
      </c>
      <c r="G5" s="184">
        <v>11</v>
      </c>
      <c r="H5" s="184">
        <v>0</v>
      </c>
      <c r="I5" s="187">
        <v>0.1111111111111111</v>
      </c>
      <c r="J5" s="187">
        <v>0.11096539897104812</v>
      </c>
      <c r="K5" s="184">
        <v>3093.7457584053432</v>
      </c>
      <c r="L5" s="184">
        <v>53.418037571605758</v>
      </c>
      <c r="M5" s="184">
        <v>940.28950140439315</v>
      </c>
      <c r="N5" s="184">
        <v>0</v>
      </c>
      <c r="O5" s="184">
        <v>0</v>
      </c>
    </row>
    <row r="6" spans="1:15" x14ac:dyDescent="0.35">
      <c r="A6" s="222"/>
      <c r="B6" s="63" t="s">
        <v>0</v>
      </c>
      <c r="C6" s="184">
        <v>0.05</v>
      </c>
      <c r="D6" s="184">
        <v>1420</v>
      </c>
      <c r="E6" s="188">
        <v>4.6315789473684212</v>
      </c>
      <c r="F6" s="184">
        <v>89</v>
      </c>
      <c r="G6" s="184">
        <v>7</v>
      </c>
      <c r="H6" s="184">
        <v>2.8</v>
      </c>
      <c r="I6" s="187">
        <v>7.08502024291498E-2</v>
      </c>
      <c r="J6" s="187">
        <v>7.0814365199797683E-2</v>
      </c>
      <c r="K6" s="184">
        <v>768.9234416591155</v>
      </c>
      <c r="L6" s="184">
        <v>12.295208240567037</v>
      </c>
      <c r="M6" s="184">
        <v>260.85874959784798</v>
      </c>
      <c r="N6" s="184">
        <v>0</v>
      </c>
      <c r="O6" s="184">
        <v>0</v>
      </c>
    </row>
    <row r="7" spans="1:15" x14ac:dyDescent="0.35">
      <c r="A7" s="222"/>
      <c r="B7" s="65" t="s">
        <v>50</v>
      </c>
      <c r="C7" s="184">
        <v>0.03</v>
      </c>
      <c r="D7" s="184">
        <v>933</v>
      </c>
      <c r="E7" s="188">
        <v>6.184486373165619</v>
      </c>
      <c r="F7" s="184">
        <v>77</v>
      </c>
      <c r="G7" s="184">
        <v>17</v>
      </c>
      <c r="H7" s="184">
        <v>5</v>
      </c>
      <c r="I7" s="187">
        <v>0.17171717171717171</v>
      </c>
      <c r="J7" s="187">
        <v>0.17166515197414925</v>
      </c>
      <c r="K7" s="184">
        <v>289.46183652456938</v>
      </c>
      <c r="L7" s="184">
        <v>9.5974119417970201</v>
      </c>
      <c r="M7" s="184">
        <v>155.13657295455917</v>
      </c>
      <c r="N7" s="184">
        <v>27.020856164646666</v>
      </c>
      <c r="O7" s="184">
        <v>2.360479681705443</v>
      </c>
    </row>
    <row r="8" spans="1:15" x14ac:dyDescent="0.35">
      <c r="E8" s="189"/>
      <c r="I8" s="187"/>
      <c r="J8" s="187"/>
    </row>
    <row r="9" spans="1:15" x14ac:dyDescent="0.35">
      <c r="A9" s="222" t="s">
        <v>276</v>
      </c>
      <c r="B9" s="183" t="s">
        <v>135</v>
      </c>
      <c r="C9" s="184">
        <v>0.14000000000000001</v>
      </c>
      <c r="D9" s="184">
        <v>307</v>
      </c>
      <c r="F9" s="184">
        <v>87</v>
      </c>
      <c r="G9" s="184">
        <v>8.5</v>
      </c>
      <c r="H9" s="184">
        <v>3</v>
      </c>
      <c r="I9" s="187">
        <v>8.6294416243654817E-2</v>
      </c>
      <c r="J9" s="187">
        <v>8.617193836171938E-2</v>
      </c>
      <c r="K9" s="184">
        <v>447.17677808727734</v>
      </c>
      <c r="L9" s="184">
        <v>16.029290806565573</v>
      </c>
      <c r="M9" s="184">
        <v>120.54303927975265</v>
      </c>
      <c r="N9" s="184">
        <v>0</v>
      </c>
      <c r="O9" s="184">
        <v>0</v>
      </c>
    </row>
    <row r="10" spans="1:15" x14ac:dyDescent="0.35">
      <c r="A10" s="222"/>
      <c r="B10" s="183" t="s">
        <v>136</v>
      </c>
      <c r="C10" s="184">
        <v>0.02</v>
      </c>
      <c r="D10" s="184">
        <v>2400</v>
      </c>
      <c r="F10" s="184">
        <v>44</v>
      </c>
      <c r="G10" s="184">
        <v>27</v>
      </c>
      <c r="H10" s="184">
        <v>20</v>
      </c>
      <c r="I10" s="187">
        <v>0.2967032967032967</v>
      </c>
      <c r="J10" s="187">
        <v>0.29663810151615033</v>
      </c>
      <c r="K10" s="184">
        <v>117.38161618741324</v>
      </c>
      <c r="L10" s="184">
        <v>2.390422518321945</v>
      </c>
      <c r="M10" s="184">
        <v>88.694178135503932</v>
      </c>
      <c r="N10" s="184">
        <v>15.978953255048316</v>
      </c>
      <c r="O10" s="184">
        <v>0.47591750548409928</v>
      </c>
    </row>
    <row r="11" spans="1:15" x14ac:dyDescent="0.35">
      <c r="A11" s="222"/>
      <c r="B11" s="183" t="s">
        <v>137</v>
      </c>
      <c r="C11" s="184">
        <v>0.09</v>
      </c>
      <c r="D11" s="184">
        <v>378</v>
      </c>
      <c r="F11" s="184">
        <v>94</v>
      </c>
      <c r="G11" s="184">
        <v>4</v>
      </c>
      <c r="H11" s="184">
        <v>0</v>
      </c>
      <c r="I11" s="187">
        <v>4.0816326530612242E-2</v>
      </c>
      <c r="J11" s="187">
        <v>4.0778876541951267E-2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</row>
    <row r="12" spans="1:15" x14ac:dyDescent="0.35">
      <c r="A12" s="222"/>
      <c r="B12" s="183" t="s">
        <v>138</v>
      </c>
      <c r="C12" s="184">
        <v>0.03</v>
      </c>
      <c r="D12" s="184">
        <v>1267</v>
      </c>
      <c r="F12" s="184">
        <v>43</v>
      </c>
      <c r="G12" s="184">
        <v>47</v>
      </c>
      <c r="H12" s="184">
        <v>6</v>
      </c>
      <c r="I12" s="187">
        <v>0.48958333333333331</v>
      </c>
      <c r="J12" s="187">
        <v>0.48943038633760283</v>
      </c>
      <c r="K12" s="184">
        <v>390.05157069670889</v>
      </c>
      <c r="L12" s="184">
        <v>2.5980814234071472</v>
      </c>
      <c r="M12" s="184">
        <v>265.66748382597757</v>
      </c>
      <c r="N12" s="184">
        <v>50.828634740504882</v>
      </c>
      <c r="O12" s="184">
        <v>2.1180588117939809</v>
      </c>
    </row>
    <row r="13" spans="1:15" x14ac:dyDescent="0.35">
      <c r="A13" s="222"/>
      <c r="B13" s="59" t="s">
        <v>101</v>
      </c>
      <c r="C13" s="184">
        <v>0.03</v>
      </c>
      <c r="D13" s="184">
        <v>1067</v>
      </c>
      <c r="F13" s="184">
        <v>82</v>
      </c>
      <c r="G13" s="184">
        <v>13</v>
      </c>
      <c r="H13" s="184">
        <v>3</v>
      </c>
      <c r="I13" s="187">
        <v>0.1326530612244898</v>
      </c>
      <c r="J13" s="187">
        <v>0.13261246557176373</v>
      </c>
      <c r="K13" s="184">
        <v>1252.1462512145451</v>
      </c>
      <c r="L13" s="184">
        <v>13.870964746760595</v>
      </c>
      <c r="M13" s="184">
        <v>294.43819022537656</v>
      </c>
      <c r="N13" s="184">
        <v>80.024588672633897</v>
      </c>
      <c r="O13" s="184">
        <v>3.0968807305777206</v>
      </c>
    </row>
    <row r="14" spans="1:15" x14ac:dyDescent="0.35">
      <c r="A14" s="222"/>
      <c r="B14" s="183" t="s">
        <v>141</v>
      </c>
      <c r="C14" s="184">
        <v>0.03</v>
      </c>
      <c r="D14" s="184">
        <v>1433</v>
      </c>
      <c r="F14" s="184">
        <v>30</v>
      </c>
      <c r="G14" s="184">
        <v>56</v>
      </c>
      <c r="H14" s="184">
        <v>9</v>
      </c>
      <c r="I14" s="187">
        <v>0.58947368421052626</v>
      </c>
      <c r="J14" s="187">
        <v>0.58928759339156056</v>
      </c>
      <c r="K14" s="184">
        <v>274.46826451726355</v>
      </c>
      <c r="L14" s="184">
        <v>1.771445301263435</v>
      </c>
      <c r="M14" s="184">
        <v>192.67961178167559</v>
      </c>
      <c r="N14" s="184">
        <v>21.329838222266726</v>
      </c>
      <c r="O14" s="184">
        <v>1.112562528371013</v>
      </c>
    </row>
    <row r="15" spans="1:15" x14ac:dyDescent="0.35">
      <c r="A15" s="222"/>
      <c r="B15" s="183" t="s">
        <v>144</v>
      </c>
      <c r="C15" s="184">
        <v>0.03</v>
      </c>
      <c r="D15" s="184">
        <v>1500</v>
      </c>
      <c r="F15" s="184">
        <v>31</v>
      </c>
      <c r="G15" s="184">
        <v>49</v>
      </c>
      <c r="H15" s="184">
        <v>19</v>
      </c>
      <c r="I15" s="187">
        <v>0.49494949494949497</v>
      </c>
      <c r="J15" s="187">
        <v>0.4947995556901949</v>
      </c>
      <c r="K15" s="184">
        <v>304.49664633587821</v>
      </c>
      <c r="L15" s="184">
        <v>2.0040714339242931</v>
      </c>
      <c r="M15" s="184">
        <v>259.12165398427658</v>
      </c>
      <c r="N15" s="184">
        <v>30.762231831165487</v>
      </c>
      <c r="O15" s="184">
        <v>1.6124536055452456</v>
      </c>
    </row>
    <row r="16" spans="1:15" x14ac:dyDescent="0.35">
      <c r="A16" s="222"/>
      <c r="B16" s="63" t="s">
        <v>103</v>
      </c>
      <c r="C16" s="184">
        <v>0.03</v>
      </c>
      <c r="D16" s="184">
        <v>867</v>
      </c>
      <c r="F16" s="184">
        <v>85</v>
      </c>
      <c r="G16" s="184">
        <v>11</v>
      </c>
      <c r="H16" s="184">
        <v>3</v>
      </c>
      <c r="I16" s="187">
        <v>0.1111111111111111</v>
      </c>
      <c r="J16" s="187">
        <v>0.11107745127739069</v>
      </c>
      <c r="K16" s="184">
        <v>1046.3533540057804</v>
      </c>
      <c r="L16" s="184">
        <v>17.736517384287271</v>
      </c>
      <c r="M16" s="184">
        <v>322.33638621029752</v>
      </c>
      <c r="N16" s="184">
        <v>66.397612670712377</v>
      </c>
      <c r="O16" s="184">
        <v>0</v>
      </c>
    </row>
    <row r="17" spans="1:15" x14ac:dyDescent="0.35">
      <c r="A17" s="222"/>
      <c r="B17" s="183" t="s">
        <v>147</v>
      </c>
      <c r="C17" s="184">
        <v>0.01</v>
      </c>
      <c r="D17" s="184">
        <v>3300</v>
      </c>
      <c r="F17" s="184">
        <v>59</v>
      </c>
      <c r="G17" s="184">
        <v>25</v>
      </c>
      <c r="H17" s="184">
        <v>16</v>
      </c>
      <c r="I17" s="187">
        <v>0.25</v>
      </c>
      <c r="J17" s="187">
        <v>0.24997500249975002</v>
      </c>
      <c r="K17" s="184">
        <v>118.31133303333543</v>
      </c>
      <c r="L17" s="184">
        <v>2.0761006170640925</v>
      </c>
      <c r="M17" s="184">
        <v>116.72984727075003</v>
      </c>
      <c r="N17" s="184">
        <v>19.733011279634972</v>
      </c>
      <c r="O17" s="184">
        <v>0.90642166379565747</v>
      </c>
    </row>
    <row r="18" spans="1:15" x14ac:dyDescent="0.35">
      <c r="A18" s="222"/>
      <c r="B18" s="183" t="s">
        <v>150</v>
      </c>
      <c r="C18" s="184">
        <v>0.1</v>
      </c>
      <c r="D18" s="184">
        <v>330</v>
      </c>
      <c r="F18" s="184">
        <v>59</v>
      </c>
      <c r="G18" s="184">
        <v>27</v>
      </c>
      <c r="H18" s="184">
        <v>10</v>
      </c>
      <c r="I18" s="187">
        <v>0.28125</v>
      </c>
      <c r="J18" s="187">
        <v>0.2809573361082206</v>
      </c>
      <c r="K18" s="184">
        <v>290.37334085470843</v>
      </c>
      <c r="L18" s="184">
        <v>4.5939319191526033</v>
      </c>
      <c r="M18" s="184">
        <v>191.85575749277663</v>
      </c>
      <c r="N18" s="184">
        <v>33.971673220337074</v>
      </c>
      <c r="O18" s="184">
        <v>1.7437313083556887</v>
      </c>
    </row>
    <row r="19" spans="1:15" x14ac:dyDescent="0.35">
      <c r="A19" s="222"/>
      <c r="B19" s="183" t="s">
        <v>151</v>
      </c>
      <c r="C19" s="184">
        <v>0.06</v>
      </c>
      <c r="D19" s="184">
        <v>900</v>
      </c>
      <c r="F19" s="184">
        <v>54</v>
      </c>
      <c r="G19" s="184">
        <v>41</v>
      </c>
      <c r="H19" s="184">
        <v>1</v>
      </c>
      <c r="I19" s="187">
        <v>0.42708333333333331</v>
      </c>
      <c r="J19" s="187">
        <v>0.44973016190285825</v>
      </c>
      <c r="K19" s="184">
        <v>466.52515135180607</v>
      </c>
      <c r="L19" s="184">
        <v>5.0029177105770266</v>
      </c>
      <c r="M19" s="184">
        <v>311.63064334427088</v>
      </c>
      <c r="N19" s="184">
        <v>47.42763680860039</v>
      </c>
      <c r="O19" s="184">
        <v>2.6710414945553018</v>
      </c>
    </row>
    <row r="20" spans="1:15" x14ac:dyDescent="0.35">
      <c r="I20" s="187"/>
      <c r="J20" s="187"/>
    </row>
    <row r="21" spans="1:15" x14ac:dyDescent="0.35">
      <c r="A21" s="222" t="s">
        <v>378</v>
      </c>
      <c r="B21" s="183" t="s">
        <v>52</v>
      </c>
      <c r="C21" s="184">
        <v>0.03</v>
      </c>
      <c r="D21" s="184">
        <v>1967</v>
      </c>
      <c r="F21" s="184">
        <v>37</v>
      </c>
      <c r="G21" s="184">
        <v>42</v>
      </c>
      <c r="H21" s="184">
        <v>14</v>
      </c>
      <c r="I21" s="187">
        <v>0.45161290322580644</v>
      </c>
      <c r="J21" s="187">
        <v>0.45146726862302483</v>
      </c>
      <c r="K21" s="184">
        <v>295.28745900728393</v>
      </c>
      <c r="L21" s="184">
        <v>2.9224646127540694</v>
      </c>
      <c r="M21" s="184">
        <v>204.63066227360125</v>
      </c>
      <c r="N21" s="184">
        <v>28.052883094478833</v>
      </c>
      <c r="O21" s="184">
        <v>1.4911935092831072</v>
      </c>
    </row>
    <row r="22" spans="1:15" x14ac:dyDescent="0.35">
      <c r="A22" s="222"/>
      <c r="B22" s="183" t="s">
        <v>53</v>
      </c>
      <c r="C22" s="184">
        <v>0.17</v>
      </c>
      <c r="D22" s="184">
        <v>335</v>
      </c>
      <c r="F22" s="184">
        <v>53</v>
      </c>
      <c r="G22" s="184">
        <v>41</v>
      </c>
      <c r="H22" s="184">
        <v>1</v>
      </c>
      <c r="I22" s="187">
        <v>0.43157894736842106</v>
      </c>
      <c r="J22" s="187">
        <v>0.44252341257589789</v>
      </c>
      <c r="K22" s="184">
        <v>310.50467842579246</v>
      </c>
      <c r="L22" s="184">
        <v>2.6140509204396856</v>
      </c>
      <c r="M22" s="184">
        <v>211.14410033173996</v>
      </c>
      <c r="N22" s="184">
        <v>45.558659101905519</v>
      </c>
      <c r="O22" s="184">
        <v>1.903226490412165</v>
      </c>
    </row>
    <row r="23" spans="1:15" x14ac:dyDescent="0.35">
      <c r="A23" s="222"/>
      <c r="B23" s="63" t="s">
        <v>3</v>
      </c>
      <c r="C23" s="184">
        <v>0.06</v>
      </c>
      <c r="D23" s="184">
        <v>533</v>
      </c>
      <c r="E23" s="188">
        <v>4.2406311637080867</v>
      </c>
      <c r="F23" s="184">
        <v>81</v>
      </c>
      <c r="G23" s="184">
        <v>14</v>
      </c>
      <c r="H23" s="184">
        <v>4.5</v>
      </c>
      <c r="I23" s="187">
        <v>0.1407035175879397</v>
      </c>
      <c r="J23" s="187">
        <v>0.14061872237846523</v>
      </c>
      <c r="K23" s="184">
        <v>786.05611249544916</v>
      </c>
      <c r="L23" s="184">
        <v>5.9721911496394826</v>
      </c>
      <c r="M23" s="184">
        <v>161.02226206328379</v>
      </c>
      <c r="N23" s="184">
        <v>33.593108687284833</v>
      </c>
      <c r="O23" s="184">
        <v>0</v>
      </c>
    </row>
    <row r="24" spans="1:15" x14ac:dyDescent="0.35">
      <c r="A24" s="222"/>
      <c r="B24" s="183" t="s">
        <v>54</v>
      </c>
      <c r="C24" s="184">
        <v>0.03</v>
      </c>
      <c r="D24" s="184">
        <v>1800</v>
      </c>
      <c r="F24" s="184">
        <v>73</v>
      </c>
      <c r="G24" s="184">
        <v>13</v>
      </c>
      <c r="H24" s="184">
        <v>14</v>
      </c>
      <c r="I24" s="187">
        <v>0.13</v>
      </c>
      <c r="J24" s="187">
        <v>0.12996101169649105</v>
      </c>
      <c r="K24" s="184">
        <v>104.25191347378626</v>
      </c>
      <c r="L24" s="184">
        <v>1.9333397713302516</v>
      </c>
      <c r="M24" s="184">
        <v>75.641619721968709</v>
      </c>
      <c r="N24" s="184">
        <v>16.828049142406371</v>
      </c>
      <c r="O24" s="184">
        <v>0.53882260224988043</v>
      </c>
    </row>
    <row r="25" spans="1:15" x14ac:dyDescent="0.35">
      <c r="A25" s="222"/>
      <c r="B25" s="183" t="s">
        <v>56</v>
      </c>
      <c r="C25" s="184">
        <v>0.1</v>
      </c>
      <c r="D25" s="184">
        <v>570</v>
      </c>
      <c r="E25" s="188">
        <v>6.0993657505285404</v>
      </c>
      <c r="F25" s="184">
        <v>72</v>
      </c>
      <c r="G25" s="184">
        <v>18</v>
      </c>
      <c r="H25" s="184">
        <v>9</v>
      </c>
      <c r="I25" s="187">
        <v>0.18181818181818182</v>
      </c>
      <c r="J25" s="187">
        <v>0.18163471241170537</v>
      </c>
      <c r="K25" s="184">
        <v>350.42205638334218</v>
      </c>
      <c r="L25" s="184">
        <v>6.8478289069188643</v>
      </c>
      <c r="M25" s="184">
        <v>248.82973687161902</v>
      </c>
      <c r="N25" s="184">
        <v>38.706734292064247</v>
      </c>
      <c r="O25" s="184">
        <v>1.8349016643900806</v>
      </c>
    </row>
    <row r="26" spans="1:15" x14ac:dyDescent="0.35">
      <c r="A26" s="222"/>
      <c r="B26" s="65" t="s">
        <v>57</v>
      </c>
      <c r="C26" s="184">
        <v>0.03</v>
      </c>
      <c r="D26" s="184">
        <v>1367</v>
      </c>
      <c r="F26" s="184">
        <v>94</v>
      </c>
      <c r="G26" s="184">
        <v>3.5</v>
      </c>
      <c r="H26" s="184">
        <v>2</v>
      </c>
      <c r="I26" s="187">
        <v>3.5175879396984924E-2</v>
      </c>
      <c r="J26" s="187">
        <v>3.5165276800964533E-2</v>
      </c>
      <c r="K26" s="184">
        <v>592.49127700037991</v>
      </c>
      <c r="L26" s="184">
        <v>6.9955449264402585</v>
      </c>
      <c r="M26" s="184">
        <v>118.95497052814173</v>
      </c>
      <c r="N26" s="184">
        <v>14.410138797684208</v>
      </c>
      <c r="O26" s="184">
        <v>0</v>
      </c>
    </row>
    <row r="27" spans="1:15" x14ac:dyDescent="0.35">
      <c r="A27" s="222"/>
      <c r="B27" s="183" t="s">
        <v>58</v>
      </c>
      <c r="C27" s="184">
        <v>0.03</v>
      </c>
      <c r="D27" s="184">
        <v>933</v>
      </c>
      <c r="F27" s="184">
        <v>83</v>
      </c>
      <c r="G27" s="184">
        <v>4</v>
      </c>
      <c r="H27" s="184">
        <v>12</v>
      </c>
      <c r="I27" s="187">
        <v>4.0404040404040407E-2</v>
      </c>
      <c r="J27" s="187">
        <v>4.0391800464505703E-2</v>
      </c>
      <c r="K27" s="184">
        <v>158.17472431664748</v>
      </c>
      <c r="L27" s="184">
        <v>3.6257453341646393</v>
      </c>
      <c r="M27" s="184">
        <v>79.457778694669045</v>
      </c>
      <c r="N27" s="184">
        <v>13.490367255389071</v>
      </c>
      <c r="O27" s="184">
        <v>0</v>
      </c>
    </row>
    <row r="28" spans="1:15" x14ac:dyDescent="0.35">
      <c r="I28" s="187"/>
      <c r="J28" s="187"/>
    </row>
    <row r="29" spans="1:15" x14ac:dyDescent="0.35">
      <c r="A29" s="222" t="s">
        <v>278</v>
      </c>
      <c r="B29" s="183" t="s">
        <v>60</v>
      </c>
      <c r="C29" s="184">
        <v>0.04</v>
      </c>
      <c r="D29" s="184">
        <v>1475</v>
      </c>
      <c r="F29" s="184">
        <v>42</v>
      </c>
      <c r="G29" s="184">
        <v>17</v>
      </c>
      <c r="H29" s="184">
        <v>25</v>
      </c>
      <c r="I29" s="187">
        <v>0.20238095238095238</v>
      </c>
      <c r="J29" s="187">
        <v>0.20228462636839598</v>
      </c>
      <c r="K29" s="184">
        <v>128.52151402676779</v>
      </c>
      <c r="L29" s="184">
        <v>1.8090009399232374</v>
      </c>
      <c r="M29" s="184">
        <v>78.842630101726556</v>
      </c>
      <c r="N29" s="184">
        <v>15.513043778422455</v>
      </c>
      <c r="O29" s="184">
        <v>0.74227805417426285</v>
      </c>
    </row>
    <row r="30" spans="1:15" x14ac:dyDescent="0.35">
      <c r="A30" s="222"/>
      <c r="B30" s="183" t="s">
        <v>64</v>
      </c>
      <c r="C30" s="184">
        <v>0.23</v>
      </c>
      <c r="D30" s="184">
        <v>330</v>
      </c>
      <c r="F30" s="184">
        <v>53</v>
      </c>
      <c r="G30" s="184">
        <v>31</v>
      </c>
      <c r="H30" s="184">
        <v>9</v>
      </c>
      <c r="I30" s="187">
        <v>0.33333333333333331</v>
      </c>
      <c r="J30" s="187">
        <v>0.33251099431513459</v>
      </c>
      <c r="K30" s="184">
        <v>416.10696376440148</v>
      </c>
      <c r="L30" s="184">
        <v>4.6962311622056045</v>
      </c>
      <c r="M30" s="184">
        <v>329.74935080246735</v>
      </c>
      <c r="N30" s="184">
        <v>32.15385188961767</v>
      </c>
      <c r="O30" s="184">
        <v>2.2220334679737559</v>
      </c>
    </row>
    <row r="31" spans="1:15" x14ac:dyDescent="0.35">
      <c r="A31" s="222"/>
      <c r="B31" s="65" t="s">
        <v>107</v>
      </c>
      <c r="C31" s="184">
        <v>0.13</v>
      </c>
      <c r="D31" s="184">
        <v>300</v>
      </c>
      <c r="E31" s="188">
        <v>4.5357142857142865</v>
      </c>
      <c r="F31" s="184">
        <v>75</v>
      </c>
      <c r="G31" s="184">
        <v>13</v>
      </c>
      <c r="H31" s="184">
        <v>11</v>
      </c>
      <c r="I31" s="187">
        <v>0.13131313131313133</v>
      </c>
      <c r="J31" s="187">
        <v>0.13114092605669322</v>
      </c>
      <c r="K31" s="184">
        <v>491.47256353048408</v>
      </c>
      <c r="L31" s="184">
        <v>16.827579072716041</v>
      </c>
      <c r="M31" s="184">
        <v>190.96503309735354</v>
      </c>
      <c r="N31" s="184">
        <v>50.435194812685239</v>
      </c>
      <c r="O31" s="184">
        <v>0</v>
      </c>
    </row>
    <row r="32" spans="1:15" x14ac:dyDescent="0.35">
      <c r="E32" s="189"/>
      <c r="I32" s="187"/>
      <c r="J32" s="187"/>
    </row>
    <row r="33" spans="1:15" x14ac:dyDescent="0.35">
      <c r="A33" s="184" t="s">
        <v>279</v>
      </c>
      <c r="B33" s="67" t="s">
        <v>74</v>
      </c>
      <c r="C33" s="184">
        <v>0.17</v>
      </c>
      <c r="D33" s="184">
        <v>247</v>
      </c>
      <c r="F33" s="184">
        <v>60</v>
      </c>
      <c r="G33" s="184">
        <v>27</v>
      </c>
      <c r="H33" s="184">
        <v>0</v>
      </c>
      <c r="I33" s="187">
        <v>0.31034482758620691</v>
      </c>
      <c r="J33" s="187">
        <v>0.33270489076189419</v>
      </c>
      <c r="K33" s="184">
        <v>419.09952862918539</v>
      </c>
      <c r="L33" s="184">
        <v>6.3912762737523057</v>
      </c>
      <c r="M33" s="184">
        <v>325.36708466605597</v>
      </c>
      <c r="N33" s="184">
        <v>35.93515175376821</v>
      </c>
      <c r="O33" s="184">
        <v>2.8270988747383434</v>
      </c>
    </row>
    <row r="34" spans="1:15" x14ac:dyDescent="0.35">
      <c r="I34" s="187"/>
      <c r="J34" s="187"/>
    </row>
    <row r="35" spans="1:15" x14ac:dyDescent="0.35">
      <c r="A35" s="222" t="s">
        <v>280</v>
      </c>
      <c r="B35" s="183" t="s">
        <v>78</v>
      </c>
      <c r="C35" s="184">
        <v>0.18</v>
      </c>
      <c r="D35" s="184">
        <v>428</v>
      </c>
      <c r="F35" s="184">
        <v>62</v>
      </c>
      <c r="G35" s="184">
        <v>28</v>
      </c>
      <c r="H35" s="184">
        <v>6</v>
      </c>
      <c r="I35" s="187">
        <v>0.29166666666666669</v>
      </c>
      <c r="J35" s="187">
        <v>0.29112081513828236</v>
      </c>
      <c r="K35" s="184">
        <v>300.3217851735597</v>
      </c>
      <c r="L35" s="184">
        <v>4.8042621790578277</v>
      </c>
      <c r="M35" s="184">
        <v>314.99710320024229</v>
      </c>
      <c r="N35" s="184">
        <v>25.60179842132905</v>
      </c>
      <c r="O35" s="184">
        <v>2.5008800692500315</v>
      </c>
    </row>
    <row r="36" spans="1:15" x14ac:dyDescent="0.35">
      <c r="A36" s="222"/>
      <c r="B36" s="183" t="s">
        <v>79</v>
      </c>
      <c r="C36" s="184">
        <v>0.16</v>
      </c>
      <c r="D36" s="184">
        <v>350</v>
      </c>
      <c r="F36" s="184">
        <v>53</v>
      </c>
      <c r="G36" s="184">
        <v>35</v>
      </c>
      <c r="H36" s="184">
        <v>9</v>
      </c>
      <c r="I36" s="187">
        <v>0.36082474226804123</v>
      </c>
      <c r="J36" s="187">
        <v>0.37939297124600641</v>
      </c>
      <c r="K36" s="184">
        <v>473.41833865874776</v>
      </c>
      <c r="L36" s="184">
        <v>4.7069280106951012</v>
      </c>
      <c r="M36" s="184">
        <v>193.57272551789708</v>
      </c>
      <c r="N36" s="184">
        <v>38.260107315777297</v>
      </c>
      <c r="O36" s="184">
        <v>2.2855039660227927</v>
      </c>
    </row>
    <row r="37" spans="1:15" x14ac:dyDescent="0.35">
      <c r="A37" s="222"/>
      <c r="B37" s="69" t="s">
        <v>8</v>
      </c>
      <c r="C37" s="184">
        <v>0.05</v>
      </c>
      <c r="D37" s="184">
        <v>700</v>
      </c>
      <c r="E37" s="188">
        <v>2.6395173453996983</v>
      </c>
      <c r="F37" s="184">
        <v>89</v>
      </c>
      <c r="G37" s="184">
        <v>4</v>
      </c>
      <c r="H37" s="184">
        <v>6</v>
      </c>
      <c r="I37" s="187">
        <v>4.0404040404040407E-2</v>
      </c>
      <c r="J37" s="187">
        <v>4.0383644623927309E-2</v>
      </c>
      <c r="K37" s="184">
        <v>1332.5205013007642</v>
      </c>
      <c r="L37" s="184">
        <v>17.343770180188532</v>
      </c>
      <c r="M37" s="184">
        <v>215.00866240631896</v>
      </c>
      <c r="N37" s="184">
        <v>54.456911073906412</v>
      </c>
      <c r="O37" s="184">
        <v>0</v>
      </c>
    </row>
    <row r="38" spans="1:15" x14ac:dyDescent="0.35">
      <c r="E38" s="189"/>
      <c r="I38" s="187"/>
      <c r="J38" s="187"/>
    </row>
    <row r="39" spans="1:15" x14ac:dyDescent="0.35">
      <c r="A39" s="222" t="s">
        <v>281</v>
      </c>
      <c r="B39" s="183" t="s">
        <v>84</v>
      </c>
      <c r="C39" s="184">
        <v>0.14000000000000001</v>
      </c>
      <c r="D39" s="184">
        <v>357</v>
      </c>
      <c r="F39" s="184">
        <v>48</v>
      </c>
      <c r="G39" s="184">
        <v>40</v>
      </c>
      <c r="H39" s="184">
        <v>4</v>
      </c>
      <c r="I39" s="187">
        <v>0.43478260869565216</v>
      </c>
      <c r="J39" s="187">
        <v>0.43412198827870629</v>
      </c>
      <c r="K39" s="184">
        <v>309.83789915958505</v>
      </c>
      <c r="L39" s="184">
        <v>3.8185076243049085</v>
      </c>
      <c r="M39" s="184">
        <v>365.2320545799418</v>
      </c>
      <c r="N39" s="184">
        <v>25.627015398775402</v>
      </c>
      <c r="O39" s="184">
        <v>2.7042039512051286</v>
      </c>
    </row>
    <row r="40" spans="1:15" x14ac:dyDescent="0.35">
      <c r="A40" s="222"/>
      <c r="B40" s="183" t="s">
        <v>85</v>
      </c>
      <c r="C40" s="184">
        <v>0.05</v>
      </c>
      <c r="D40" s="184">
        <v>1180</v>
      </c>
      <c r="F40" s="184">
        <v>54</v>
      </c>
      <c r="G40" s="184">
        <v>34</v>
      </c>
      <c r="H40" s="184">
        <v>5</v>
      </c>
      <c r="I40" s="187">
        <v>0.36559139784946237</v>
      </c>
      <c r="J40" s="187">
        <v>0.36539494895217628</v>
      </c>
      <c r="K40" s="184">
        <v>402.28555869237357</v>
      </c>
      <c r="L40" s="184">
        <v>4.0874277730761222</v>
      </c>
      <c r="M40" s="184">
        <v>242.97314535642974</v>
      </c>
      <c r="N40" s="184">
        <v>18.533265462838791</v>
      </c>
      <c r="O40" s="184">
        <v>2.8466285672393563</v>
      </c>
    </row>
    <row r="41" spans="1:15" x14ac:dyDescent="0.35">
      <c r="A41" s="222"/>
      <c r="B41" s="69" t="s">
        <v>10</v>
      </c>
      <c r="C41" s="184">
        <v>0.08</v>
      </c>
      <c r="D41" s="184">
        <v>350</v>
      </c>
      <c r="E41" s="188">
        <v>2.1883656509695291</v>
      </c>
      <c r="F41" s="184">
        <v>85</v>
      </c>
      <c r="G41" s="184">
        <v>4</v>
      </c>
      <c r="H41" s="184">
        <v>10</v>
      </c>
      <c r="I41" s="187">
        <v>4.0404040404040407E-2</v>
      </c>
      <c r="J41" s="187">
        <v>4.0371417036737987E-2</v>
      </c>
      <c r="K41" s="184">
        <v>170.51482039182605</v>
      </c>
      <c r="L41" s="184">
        <v>5.9878621868182247</v>
      </c>
      <c r="M41" s="184">
        <v>105.69904024002348</v>
      </c>
      <c r="N41" s="184">
        <v>21.17765353247724</v>
      </c>
      <c r="O41" s="184">
        <v>0</v>
      </c>
    </row>
    <row r="42" spans="1:15" x14ac:dyDescent="0.35">
      <c r="E42" s="189"/>
      <c r="I42" s="187"/>
      <c r="J42" s="187"/>
    </row>
    <row r="43" spans="1:15" x14ac:dyDescent="0.35">
      <c r="A43" s="222" t="s">
        <v>282</v>
      </c>
      <c r="B43" s="183" t="s">
        <v>89</v>
      </c>
      <c r="C43" s="184">
        <v>0.2</v>
      </c>
      <c r="D43" s="184">
        <v>295</v>
      </c>
      <c r="F43" s="184">
        <v>43</v>
      </c>
      <c r="G43" s="184">
        <v>42</v>
      </c>
      <c r="H43" s="184">
        <v>11</v>
      </c>
      <c r="I43" s="187">
        <v>0.4375</v>
      </c>
      <c r="J43" s="187">
        <v>0.43659043659043656</v>
      </c>
      <c r="K43" s="184">
        <v>328.11500322762043</v>
      </c>
      <c r="L43" s="184">
        <v>3.7495943205122799</v>
      </c>
      <c r="M43" s="184">
        <v>275.97009701331416</v>
      </c>
      <c r="N43" s="184">
        <v>24.455800686858684</v>
      </c>
      <c r="O43" s="184">
        <v>2.3801517572856388</v>
      </c>
    </row>
    <row r="44" spans="1:15" x14ac:dyDescent="0.35">
      <c r="A44" s="222"/>
      <c r="B44" s="183" t="s">
        <v>90</v>
      </c>
      <c r="C44" s="184">
        <v>0.1</v>
      </c>
      <c r="D44" s="184">
        <v>520</v>
      </c>
      <c r="F44" s="184">
        <v>55</v>
      </c>
      <c r="G44" s="184">
        <v>35</v>
      </c>
      <c r="H44" s="184">
        <v>2</v>
      </c>
      <c r="I44" s="187">
        <v>0.38043478260869568</v>
      </c>
      <c r="J44" s="187">
        <v>0.38002171552660152</v>
      </c>
      <c r="K44" s="184">
        <v>424.16499948433909</v>
      </c>
      <c r="L44" s="184">
        <v>5.9874049704804708</v>
      </c>
      <c r="M44" s="184">
        <v>490.99014637046838</v>
      </c>
      <c r="N44" s="184">
        <v>35.124482787579787</v>
      </c>
      <c r="O44" s="184">
        <v>3.7073046899055173</v>
      </c>
    </row>
    <row r="45" spans="1:15" x14ac:dyDescent="0.35">
      <c r="I45" s="187"/>
      <c r="J45" s="187"/>
    </row>
    <row r="46" spans="1:15" x14ac:dyDescent="0.35">
      <c r="A46" s="222" t="s">
        <v>283</v>
      </c>
      <c r="B46" s="183" t="s">
        <v>91</v>
      </c>
      <c r="C46" s="184">
        <v>0.25</v>
      </c>
      <c r="D46" s="184">
        <v>260</v>
      </c>
      <c r="F46" s="184">
        <v>61</v>
      </c>
      <c r="G46" s="184">
        <v>33</v>
      </c>
      <c r="H46" s="184">
        <v>5</v>
      </c>
      <c r="I46" s="187">
        <v>0.33333333333333331</v>
      </c>
      <c r="J46" s="187">
        <v>0.33249370277078083</v>
      </c>
      <c r="K46" s="184">
        <v>518.73468266544774</v>
      </c>
      <c r="L46" s="184">
        <v>6.9924871299121083</v>
      </c>
      <c r="M46" s="184">
        <v>390.99222880684573</v>
      </c>
      <c r="N46" s="184">
        <v>43.482660530174755</v>
      </c>
      <c r="O46" s="184">
        <v>2.9229055621175788</v>
      </c>
    </row>
    <row r="47" spans="1:15" x14ac:dyDescent="0.35">
      <c r="A47" s="222"/>
      <c r="B47" s="69" t="s">
        <v>14</v>
      </c>
      <c r="C47" s="184">
        <v>0.03</v>
      </c>
      <c r="D47" s="184">
        <v>1233</v>
      </c>
      <c r="E47" s="188">
        <v>6.85135135135135</v>
      </c>
      <c r="F47" s="184">
        <v>80</v>
      </c>
      <c r="G47" s="184">
        <v>16</v>
      </c>
      <c r="H47" s="184">
        <v>3</v>
      </c>
      <c r="I47" s="187">
        <v>0.16161616161616163</v>
      </c>
      <c r="J47" s="187">
        <v>0.16156720185802281</v>
      </c>
      <c r="K47" s="184">
        <v>285.15901622237681</v>
      </c>
      <c r="L47" s="184">
        <v>10.681784398464801</v>
      </c>
      <c r="M47" s="184">
        <v>208.02633289400055</v>
      </c>
      <c r="N47" s="184">
        <v>41.239754220517632</v>
      </c>
      <c r="O47" s="184">
        <v>2.0102182789948277</v>
      </c>
    </row>
  </sheetData>
  <mergeCells count="8">
    <mergeCell ref="A43:A44"/>
    <mergeCell ref="A46:A47"/>
    <mergeCell ref="A4:A7"/>
    <mergeCell ref="A9:A19"/>
    <mergeCell ref="A21:A27"/>
    <mergeCell ref="A29:A31"/>
    <mergeCell ref="A35:A37"/>
    <mergeCell ref="A39:A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B59CB-0CC4-49F2-83E3-A84C0CEB171E}">
  <dimension ref="A1:O22"/>
  <sheetViews>
    <sheetView zoomScale="85" zoomScaleNormal="85" workbookViewId="0">
      <selection activeCell="F25" sqref="F25"/>
    </sheetView>
  </sheetViews>
  <sheetFormatPr defaultRowHeight="14.5" x14ac:dyDescent="0.35"/>
  <cols>
    <col min="1" max="1" width="8.7265625" style="118"/>
    <col min="2" max="2" width="10.26953125" style="118" bestFit="1" customWidth="1"/>
    <col min="3" max="3" width="8.7265625" style="118"/>
    <col min="4" max="4" width="11.81640625" style="118" bestFit="1" customWidth="1"/>
    <col min="5" max="6" width="17.08984375" style="118" bestFit="1" customWidth="1"/>
    <col min="7" max="7" width="15.08984375" style="118" bestFit="1" customWidth="1"/>
    <col min="8" max="8" width="14.90625" style="118" bestFit="1" customWidth="1"/>
    <col min="9" max="9" width="14.6328125" style="118" bestFit="1" customWidth="1"/>
    <col min="10" max="16384" width="8.7265625" style="118"/>
  </cols>
  <sheetData>
    <row r="1" spans="1:15" x14ac:dyDescent="0.35">
      <c r="D1" s="175"/>
      <c r="J1" s="76"/>
      <c r="K1" s="76"/>
      <c r="L1" s="76"/>
      <c r="M1" s="76"/>
      <c r="N1" s="76"/>
      <c r="O1" s="76"/>
    </row>
    <row r="2" spans="1:15" ht="16.5" x14ac:dyDescent="0.45">
      <c r="C2" s="180" t="s">
        <v>350</v>
      </c>
      <c r="D2" s="180" t="s">
        <v>351</v>
      </c>
      <c r="E2" s="180" t="s">
        <v>364</v>
      </c>
      <c r="F2" s="180" t="s">
        <v>365</v>
      </c>
      <c r="G2" s="180" t="s">
        <v>366</v>
      </c>
      <c r="H2" s="180" t="s">
        <v>353</v>
      </c>
      <c r="I2" s="181" t="s">
        <v>354</v>
      </c>
      <c r="J2" s="180" t="s">
        <v>355</v>
      </c>
      <c r="K2" s="180" t="s">
        <v>356</v>
      </c>
      <c r="L2" s="180" t="s">
        <v>357</v>
      </c>
      <c r="M2" s="180" t="s">
        <v>358</v>
      </c>
      <c r="N2" s="180" t="s">
        <v>359</v>
      </c>
      <c r="O2" s="166"/>
    </row>
    <row r="3" spans="1:15" x14ac:dyDescent="0.35">
      <c r="A3" s="223" t="s">
        <v>371</v>
      </c>
      <c r="B3" s="118" t="s">
        <v>369</v>
      </c>
      <c r="C3" s="166">
        <v>0.28000000000000003</v>
      </c>
      <c r="D3" s="167">
        <v>3.7</v>
      </c>
      <c r="E3" s="166">
        <v>26</v>
      </c>
      <c r="F3" s="166">
        <v>6</v>
      </c>
      <c r="G3" s="166">
        <v>0</v>
      </c>
      <c r="H3" s="168">
        <v>6.0606060606060608E-2</v>
      </c>
      <c r="I3" s="168">
        <v>6.0404711567502267E-2</v>
      </c>
      <c r="J3" s="166">
        <v>235.14126646683579</v>
      </c>
      <c r="K3" s="166">
        <v>2.4751836297201271</v>
      </c>
      <c r="L3" s="166">
        <v>117.13604589325118</v>
      </c>
      <c r="M3" s="166">
        <v>19.182708207397411</v>
      </c>
      <c r="N3" s="166">
        <v>0</v>
      </c>
      <c r="O3" s="166"/>
    </row>
    <row r="4" spans="1:15" x14ac:dyDescent="0.35">
      <c r="A4" s="223"/>
      <c r="B4" s="118" t="s">
        <v>352</v>
      </c>
      <c r="C4" s="167">
        <v>4.0999999999999996</v>
      </c>
      <c r="D4" s="167">
        <v>11.7</v>
      </c>
      <c r="E4" s="166">
        <v>59.66</v>
      </c>
      <c r="F4" s="166">
        <v>27.71</v>
      </c>
      <c r="G4" s="166">
        <v>5.38</v>
      </c>
      <c r="H4" s="168">
        <v>0.30052708709113535</v>
      </c>
      <c r="I4" s="168">
        <v>0.28320700948969202</v>
      </c>
      <c r="J4" s="168">
        <v>539.29117250212664</v>
      </c>
      <c r="K4" s="168">
        <v>6.9139770121069306</v>
      </c>
      <c r="L4" s="168">
        <v>274.97286778058321</v>
      </c>
      <c r="M4" s="168">
        <v>39.306650587595541</v>
      </c>
      <c r="N4" s="168">
        <v>2.0657704144563032</v>
      </c>
      <c r="O4" s="166"/>
    </row>
    <row r="5" spans="1:15" x14ac:dyDescent="0.35">
      <c r="A5" s="223"/>
      <c r="B5" s="118" t="s">
        <v>370</v>
      </c>
      <c r="C5" s="166">
        <v>6.86</v>
      </c>
      <c r="D5" s="167" t="s">
        <v>374</v>
      </c>
      <c r="E5" s="166">
        <v>91</v>
      </c>
      <c r="F5" s="166">
        <v>59</v>
      </c>
      <c r="G5" s="166">
        <v>20</v>
      </c>
      <c r="H5" s="168">
        <v>0.60824742268041232</v>
      </c>
      <c r="I5" s="168">
        <v>0.55198715375351259</v>
      </c>
      <c r="J5" s="168">
        <v>1454.8032102036054</v>
      </c>
      <c r="K5" s="168">
        <v>19.808613691443576</v>
      </c>
      <c r="L5" s="168">
        <v>516.37400746873709</v>
      </c>
      <c r="M5" s="168">
        <v>79.709117083104047</v>
      </c>
      <c r="N5" s="168">
        <v>3.9514514389815867</v>
      </c>
      <c r="O5" s="166"/>
    </row>
    <row r="6" spans="1:15" x14ac:dyDescent="0.35">
      <c r="A6" s="172"/>
      <c r="C6" s="166"/>
      <c r="D6" s="167"/>
      <c r="E6" s="166"/>
      <c r="F6" s="166"/>
      <c r="G6" s="166"/>
      <c r="H6" s="168"/>
      <c r="I6" s="168"/>
      <c r="J6" s="168"/>
      <c r="K6" s="168"/>
      <c r="L6" s="168"/>
      <c r="M6" s="168"/>
      <c r="N6" s="168"/>
      <c r="O6" s="166"/>
    </row>
    <row r="7" spans="1:15" x14ac:dyDescent="0.35">
      <c r="A7" s="176" t="s">
        <v>372</v>
      </c>
      <c r="B7" s="118" t="s">
        <v>352</v>
      </c>
      <c r="C7" s="166">
        <v>0.7</v>
      </c>
      <c r="D7" s="177"/>
      <c r="E7" s="166">
        <v>89</v>
      </c>
      <c r="F7" s="166">
        <v>9</v>
      </c>
      <c r="G7" s="166">
        <v>0</v>
      </c>
      <c r="H7" s="168">
        <v>9.1836734693877556E-2</v>
      </c>
      <c r="I7" s="168">
        <v>9.1185410334346503E-2</v>
      </c>
      <c r="J7" s="168">
        <v>1454.8032102036054</v>
      </c>
      <c r="K7" s="168">
        <v>11.457167011540054</v>
      </c>
      <c r="L7" s="168">
        <v>207.82701961869364</v>
      </c>
      <c r="M7" s="168">
        <v>53.943894113019944</v>
      </c>
      <c r="N7" s="168">
        <v>0</v>
      </c>
    </row>
    <row r="8" spans="1:15" x14ac:dyDescent="0.35">
      <c r="A8" s="175"/>
      <c r="C8" s="166"/>
      <c r="D8" s="167"/>
      <c r="E8" s="166"/>
      <c r="F8" s="166"/>
      <c r="G8" s="166"/>
      <c r="H8" s="168"/>
      <c r="I8" s="168"/>
      <c r="J8" s="168"/>
      <c r="K8" s="168"/>
      <c r="L8" s="168"/>
      <c r="M8" s="168"/>
      <c r="N8" s="168"/>
    </row>
    <row r="9" spans="1:15" x14ac:dyDescent="0.35">
      <c r="A9" s="169"/>
      <c r="B9" s="118" t="s">
        <v>369</v>
      </c>
      <c r="C9" s="118">
        <v>0.47</v>
      </c>
      <c r="D9" s="177"/>
      <c r="E9" s="118">
        <v>81</v>
      </c>
      <c r="F9" s="118">
        <v>7</v>
      </c>
      <c r="G9" s="118">
        <v>2.8</v>
      </c>
      <c r="H9" s="173">
        <v>9.0909090909090912E-2</v>
      </c>
      <c r="I9" s="173">
        <v>9.0479541570322716E-2</v>
      </c>
      <c r="J9" s="173">
        <v>479.46866105988391</v>
      </c>
      <c r="K9" s="173">
        <v>4.6227626629437335</v>
      </c>
      <c r="L9" s="173">
        <v>249.28320418386059</v>
      </c>
      <c r="M9" s="173">
        <v>43.544588896762363</v>
      </c>
      <c r="N9" s="173">
        <v>0</v>
      </c>
    </row>
    <row r="10" spans="1:15" x14ac:dyDescent="0.35">
      <c r="A10" s="169" t="s">
        <v>361</v>
      </c>
      <c r="B10" s="118" t="s">
        <v>352</v>
      </c>
      <c r="C10" s="118">
        <v>3.38</v>
      </c>
      <c r="D10" s="177"/>
      <c r="E10" s="118">
        <v>84.75</v>
      </c>
      <c r="F10" s="118">
        <v>10.25</v>
      </c>
      <c r="G10" s="173">
        <v>4.0750000000000002</v>
      </c>
      <c r="H10" s="173">
        <v>0.3040752351097179</v>
      </c>
      <c r="I10" s="173">
        <v>0.28694134990214493</v>
      </c>
      <c r="J10" s="173">
        <v>841.30237748706804</v>
      </c>
      <c r="K10" s="173">
        <v>12.129972823945145</v>
      </c>
      <c r="L10" s="173">
        <v>253.62709464156308</v>
      </c>
      <c r="M10" s="173">
        <v>46.213877565314043</v>
      </c>
      <c r="N10" s="173">
        <v>1.1307159648315479</v>
      </c>
    </row>
    <row r="11" spans="1:15" x14ac:dyDescent="0.35">
      <c r="A11" s="169"/>
      <c r="B11" s="118" t="s">
        <v>370</v>
      </c>
      <c r="C11" s="118">
        <v>6.09</v>
      </c>
      <c r="D11" s="177"/>
      <c r="E11" s="118">
        <v>89</v>
      </c>
      <c r="F11" s="118">
        <v>14</v>
      </c>
      <c r="G11" s="118">
        <v>6</v>
      </c>
      <c r="H11" s="173">
        <v>0.51724137931034486</v>
      </c>
      <c r="I11" s="173">
        <v>0.48340315823396712</v>
      </c>
      <c r="J11" s="173">
        <v>1203.1360939142521</v>
      </c>
      <c r="K11" s="173">
        <v>19.637182984946559</v>
      </c>
      <c r="L11" s="173">
        <v>257.97098509926559</v>
      </c>
      <c r="M11" s="173">
        <v>48.883166233865722</v>
      </c>
      <c r="N11" s="173">
        <v>2.2614319296630958</v>
      </c>
    </row>
    <row r="12" spans="1:15" x14ac:dyDescent="0.35">
      <c r="A12" s="166"/>
      <c r="B12" s="166"/>
      <c r="C12" s="166"/>
      <c r="H12" s="173"/>
      <c r="I12" s="173"/>
    </row>
    <row r="13" spans="1:15" x14ac:dyDescent="0.35">
      <c r="A13" s="224" t="s">
        <v>363</v>
      </c>
      <c r="B13" s="166" t="s">
        <v>369</v>
      </c>
      <c r="C13" s="166">
        <v>0.33</v>
      </c>
      <c r="D13" s="118">
        <v>3.7</v>
      </c>
      <c r="E13" s="118">
        <v>57</v>
      </c>
      <c r="F13" s="118">
        <v>3.5</v>
      </c>
      <c r="G13" s="118">
        <v>2</v>
      </c>
      <c r="H13" s="173">
        <v>6.0606060606060608E-2</v>
      </c>
      <c r="I13" s="173">
        <v>6.0404711567502267E-2</v>
      </c>
      <c r="J13" s="173">
        <v>404.25515896576627</v>
      </c>
      <c r="K13" s="173">
        <v>7.7537151124871881</v>
      </c>
      <c r="L13" s="173">
        <v>117.13604589325118</v>
      </c>
      <c r="M13" s="173">
        <v>27.851421033638317</v>
      </c>
      <c r="N13" s="173">
        <v>0</v>
      </c>
    </row>
    <row r="14" spans="1:15" x14ac:dyDescent="0.35">
      <c r="A14" s="224"/>
      <c r="B14" s="166" t="s">
        <v>352</v>
      </c>
      <c r="C14" s="166">
        <v>2.04</v>
      </c>
      <c r="D14" s="170">
        <v>5.6</v>
      </c>
      <c r="E14" s="118">
        <v>79</v>
      </c>
      <c r="F14" s="118">
        <v>12.9</v>
      </c>
      <c r="G14" s="118">
        <v>4.4000000000000004</v>
      </c>
      <c r="H14" s="173">
        <v>0.15206554468116845</v>
      </c>
      <c r="I14" s="173">
        <v>0.14751374644722079</v>
      </c>
      <c r="J14" s="173">
        <v>664.4999001701741</v>
      </c>
      <c r="K14" s="173">
        <v>11.917514454418564</v>
      </c>
      <c r="L14" s="173">
        <v>203.19591395075977</v>
      </c>
      <c r="M14" s="173">
        <v>42.623339044784693</v>
      </c>
      <c r="N14" s="173">
        <v>1.38350243505029</v>
      </c>
    </row>
    <row r="15" spans="1:15" x14ac:dyDescent="0.35">
      <c r="A15" s="224"/>
      <c r="B15" s="166" t="s">
        <v>370</v>
      </c>
      <c r="C15" s="166">
        <v>4.78</v>
      </c>
      <c r="D15" s="118">
        <v>8.6</v>
      </c>
      <c r="E15" s="118">
        <v>94</v>
      </c>
      <c r="F15" s="118">
        <v>23</v>
      </c>
      <c r="G15" s="118">
        <v>11</v>
      </c>
      <c r="H15" s="173">
        <v>0.27710843373493976</v>
      </c>
      <c r="I15" s="173">
        <v>0.26201868307131465</v>
      </c>
      <c r="J15" s="173">
        <v>1358.1243830325927</v>
      </c>
      <c r="K15" s="173">
        <v>19.808613691443576</v>
      </c>
      <c r="L15" s="173">
        <v>260.11882967102798</v>
      </c>
      <c r="M15" s="173">
        <v>66.859922349763494</v>
      </c>
      <c r="N15" s="173">
        <v>3.8834861834813355</v>
      </c>
    </row>
    <row r="16" spans="1:15" x14ac:dyDescent="0.35">
      <c r="A16" s="166"/>
      <c r="B16" s="166"/>
      <c r="C16" s="166"/>
      <c r="H16" s="173"/>
      <c r="I16" s="173"/>
    </row>
    <row r="17" spans="1:14" x14ac:dyDescent="0.35">
      <c r="A17" s="225" t="s">
        <v>362</v>
      </c>
      <c r="B17" s="166" t="s">
        <v>369</v>
      </c>
      <c r="C17" s="166">
        <v>2.98</v>
      </c>
      <c r="D17" s="118">
        <v>4.5999999999999996</v>
      </c>
      <c r="E17" s="118">
        <v>60</v>
      </c>
      <c r="F17" s="118">
        <v>22</v>
      </c>
      <c r="G17" s="118">
        <v>0</v>
      </c>
      <c r="H17" s="173">
        <v>0.22916666666666666</v>
      </c>
      <c r="I17" s="173">
        <v>0.24514610707981957</v>
      </c>
      <c r="J17" s="173">
        <v>338.93213551319388</v>
      </c>
      <c r="K17" s="173">
        <v>6.014417318261077</v>
      </c>
      <c r="L17" s="173">
        <v>261.26177848832282</v>
      </c>
      <c r="M17" s="173">
        <v>33.330073886806154</v>
      </c>
      <c r="N17" s="173">
        <v>0</v>
      </c>
    </row>
    <row r="18" spans="1:14" x14ac:dyDescent="0.35">
      <c r="A18" s="225"/>
      <c r="B18" s="166" t="s">
        <v>352</v>
      </c>
      <c r="C18" s="168">
        <v>4.2833333333333323</v>
      </c>
      <c r="D18" s="170">
        <v>10.5</v>
      </c>
      <c r="E18" s="118">
        <v>63.4</v>
      </c>
      <c r="F18" s="171">
        <v>25.4</v>
      </c>
      <c r="G18" s="118">
        <v>4.0999999999999996</v>
      </c>
      <c r="H18" s="173">
        <v>0.26792549084780642</v>
      </c>
      <c r="I18" s="173">
        <v>0.28344035029067055</v>
      </c>
      <c r="J18" s="173">
        <v>505.14281684706015</v>
      </c>
      <c r="K18" s="173">
        <v>7.2435756608273669</v>
      </c>
      <c r="L18" s="173">
        <v>381.4140324163086</v>
      </c>
      <c r="M18" s="173">
        <v>41.551113131030903</v>
      </c>
      <c r="N18" s="173">
        <v>2.3489268153166054</v>
      </c>
    </row>
    <row r="19" spans="1:14" x14ac:dyDescent="0.35">
      <c r="A19" s="225"/>
      <c r="B19" s="166" t="s">
        <v>370</v>
      </c>
      <c r="C19" s="166">
        <v>5.25</v>
      </c>
      <c r="D19" s="118">
        <v>13.4</v>
      </c>
      <c r="E19" s="118">
        <v>68</v>
      </c>
      <c r="F19" s="118">
        <v>27</v>
      </c>
      <c r="G19" s="118">
        <v>7</v>
      </c>
      <c r="H19" s="173">
        <v>0.28125</v>
      </c>
      <c r="I19" s="173">
        <v>0.31752331811867435</v>
      </c>
      <c r="J19" s="173">
        <v>592.63141434657916</v>
      </c>
      <c r="K19" s="173">
        <v>10.883076141644946</v>
      </c>
      <c r="L19" s="173">
        <v>516.37400746873709</v>
      </c>
      <c r="M19" s="173">
        <v>47.775761288992676</v>
      </c>
      <c r="N19" s="173">
        <v>3.9514514389815867</v>
      </c>
    </row>
    <row r="20" spans="1:14" x14ac:dyDescent="0.35">
      <c r="A20" s="166"/>
      <c r="B20" s="166"/>
      <c r="C20" s="166"/>
      <c r="H20" s="173"/>
      <c r="I20" s="173"/>
    </row>
    <row r="21" spans="1:14" x14ac:dyDescent="0.35">
      <c r="A21" s="166"/>
      <c r="B21" s="166"/>
      <c r="C21" s="166"/>
      <c r="H21" s="173"/>
      <c r="I21" s="173"/>
    </row>
    <row r="22" spans="1:14" x14ac:dyDescent="0.35">
      <c r="A22" s="226" t="s">
        <v>375</v>
      </c>
      <c r="B22" s="226"/>
      <c r="C22" s="226"/>
      <c r="D22" s="226"/>
      <c r="E22" s="226"/>
      <c r="F22" s="226"/>
    </row>
  </sheetData>
  <mergeCells count="4">
    <mergeCell ref="A3:A5"/>
    <mergeCell ref="A13:A15"/>
    <mergeCell ref="A17:A19"/>
    <mergeCell ref="A22:F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Rock Eval data</vt:lpstr>
      <vt:lpstr>Porosity</vt:lpstr>
      <vt:lpstr>XRD_data</vt:lpstr>
      <vt:lpstr>XRF_data</vt:lpstr>
      <vt:lpstr>Enrichmnent Factors </vt:lpstr>
      <vt:lpstr>lm beds</vt:lpstr>
      <vt:lpstr>oxidized samples</vt:lpstr>
      <vt:lpstr>Summary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Chevrot</dc:creator>
  <cp:lastModifiedBy>Victoria Chevrot</cp:lastModifiedBy>
  <cp:lastPrinted>2018-08-31T14:13:46Z</cp:lastPrinted>
  <dcterms:created xsi:type="dcterms:W3CDTF">2018-08-08T00:39:06Z</dcterms:created>
  <dcterms:modified xsi:type="dcterms:W3CDTF">2021-09-20T17:21:28Z</dcterms:modified>
</cp:coreProperties>
</file>